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BILANT SELCA AN 2022-2023\2023\"/>
    </mc:Choice>
  </mc:AlternateContent>
  <xr:revisionPtr revIDLastSave="0" documentId="8_{2F6F0070-8CBB-467B-9774-A9FA8AD766A2}" xr6:coauthVersionLast="47" xr6:coauthVersionMax="47" xr10:uidLastSave="{00000000-0000-0000-0000-000000000000}"/>
  <bookViews>
    <workbookView xWindow="-108" yWindow="-108" windowWidth="23256" windowHeight="12456" activeTab="9" xr2:uid="{00000000-000D-0000-FFFF-FFFF00000000}"/>
  </bookViews>
  <sheets>
    <sheet name="Nota1" sheetId="4" r:id="rId1"/>
    <sheet name="Nota2" sheetId="9" r:id="rId2"/>
    <sheet name="Nota3" sheetId="10" r:id="rId3"/>
    <sheet name="Nota4" sheetId="11" r:id="rId4"/>
    <sheet name="Nota5" sheetId="12" r:id="rId5"/>
    <sheet name="Nota 6" sheetId="19" r:id="rId6"/>
    <sheet name="Nota 7" sheetId="18" r:id="rId7"/>
    <sheet name="Nota8" sheetId="13" r:id="rId8"/>
    <sheet name="Nota9" sheetId="15" r:id="rId9"/>
    <sheet name="Nota10" sheetId="16" r:id="rId10"/>
    <sheet name="Nota11" sheetId="21" r:id="rId11"/>
  </sheets>
  <definedNames>
    <definedName name="_Ref126417489" localSheetId="0">Nota1!$B$9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C42" i="4" l="1"/>
  <c r="F34" i="4" l="1"/>
  <c r="F37" i="4"/>
  <c r="F38" i="4"/>
  <c r="F39" i="4"/>
  <c r="F40" i="4"/>
  <c r="F33" i="4"/>
  <c r="D35" i="4"/>
  <c r="E35" i="4"/>
  <c r="C35" i="4"/>
  <c r="C185" i="16"/>
  <c r="B185" i="16"/>
  <c r="C126" i="16"/>
  <c r="B126" i="16"/>
  <c r="C123" i="16"/>
  <c r="B123" i="16"/>
  <c r="C34" i="16"/>
  <c r="B34" i="16"/>
  <c r="B20" i="13"/>
  <c r="C45" i="12"/>
  <c r="B45" i="12"/>
  <c r="D37" i="12"/>
  <c r="E19" i="12"/>
  <c r="D8" i="12"/>
  <c r="E8" i="9"/>
  <c r="C9" i="9"/>
  <c r="B9" i="9"/>
  <c r="D63" i="4"/>
  <c r="E63" i="4"/>
  <c r="C63" i="4"/>
  <c r="F54" i="4"/>
  <c r="F56" i="4"/>
  <c r="F57" i="4"/>
  <c r="F58" i="4"/>
  <c r="F59" i="4"/>
  <c r="F60" i="4"/>
  <c r="F62" i="4"/>
  <c r="F64" i="4"/>
  <c r="F53" i="4"/>
  <c r="D65" i="4"/>
  <c r="G19" i="4"/>
  <c r="F25" i="4"/>
  <c r="E43" i="4" l="1"/>
  <c r="C43" i="4"/>
  <c r="E25" i="4"/>
  <c r="C65" i="4"/>
  <c r="D43" i="4"/>
  <c r="D25" i="4"/>
  <c r="C25" i="4"/>
  <c r="F35" i="4"/>
  <c r="F42" i="4"/>
  <c r="E65" i="4"/>
  <c r="F63" i="4"/>
  <c r="F55" i="4"/>
  <c r="G23" i="4"/>
  <c r="F43" i="4" l="1"/>
  <c r="F65" i="4"/>
  <c r="G25" i="4"/>
</calcChain>
</file>

<file path=xl/sharedStrings.xml><?xml version="1.0" encoding="utf-8"?>
<sst xmlns="http://schemas.openxmlformats.org/spreadsheetml/2006/main" count="640" uniqueCount="423">
  <si>
    <t>Elemente de imobilizări</t>
  </si>
  <si>
    <t>Nr. rd.</t>
  </si>
  <si>
    <t>Creşteri</t>
  </si>
  <si>
    <t>Reduceri</t>
  </si>
  <si>
    <t>Sold final</t>
  </si>
  <si>
    <t>(col.5=1+2-3)</t>
  </si>
  <si>
    <t>Total</t>
  </si>
  <si>
    <t>Din care: dezmembrări şi casări</t>
  </si>
  <si>
    <t>A</t>
  </si>
  <si>
    <t>B</t>
  </si>
  <si>
    <t>Imobilizări necorporale</t>
  </si>
  <si>
    <t>Cheltuieli de constituire şi cheltuieli de dezvoltare</t>
  </si>
  <si>
    <t>Alte imobilizări</t>
  </si>
  <si>
    <r>
      <t>02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Comic Sans MS"/>
        <family val="4"/>
      </rPr>
      <t> </t>
    </r>
  </si>
  <si>
    <t>TOTAL (rd. 01 la 03)</t>
  </si>
  <si>
    <t>Imobilizări corporale</t>
  </si>
  <si>
    <t>Terenuri</t>
  </si>
  <si>
    <t>Construcţii</t>
  </si>
  <si>
    <t>Instalaţii tehnice şi maşini</t>
  </si>
  <si>
    <r>
      <t>07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Comic Sans MS"/>
        <family val="4"/>
      </rPr>
      <t> </t>
    </r>
  </si>
  <si>
    <t>Alte instalaţii, utilaje şi mobilier</t>
  </si>
  <si>
    <r>
      <t>09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Comic Sans MS"/>
        <family val="4"/>
      </rPr>
      <t> </t>
    </r>
  </si>
  <si>
    <t>Imobilizări financiare</t>
  </si>
  <si>
    <r>
      <t>12</t>
    </r>
    <r>
      <rPr>
        <b/>
        <sz val="7"/>
        <color theme="1"/>
        <rFont val="Times New Roman"/>
        <family val="1"/>
      </rPr>
      <t xml:space="preserve">  </t>
    </r>
    <r>
      <rPr>
        <b/>
        <sz val="8"/>
        <color theme="1"/>
        <rFont val="Comic Sans MS"/>
        <family val="4"/>
      </rPr>
      <t> </t>
    </r>
  </si>
  <si>
    <t>Nr rd.</t>
  </si>
  <si>
    <t>Amortizare în cursul anului</t>
  </si>
  <si>
    <t>Amortizare aferentă imobilizărilor scoase din evidenţă</t>
  </si>
  <si>
    <t>Amortizare la sfârşitul anului</t>
  </si>
  <si>
    <t>TOTAL (rd. 13+14)</t>
  </si>
  <si>
    <t> </t>
  </si>
  <si>
    <t xml:space="preserve">01   </t>
  </si>
  <si>
    <t>(col. 9=6+7-8)</t>
  </si>
  <si>
    <t>Suma</t>
  </si>
  <si>
    <r>
      <rPr>
        <sz val="7"/>
        <rFont val="Times New Roman"/>
        <family val="1"/>
      </rPr>
      <t xml:space="preserve">   </t>
    </r>
    <r>
      <rPr>
        <sz val="8"/>
        <rFont val="Comic Sans MS"/>
        <family val="4"/>
      </rPr>
      <t> </t>
    </r>
  </si>
  <si>
    <t>Ajustari constituite in cursul anului</t>
  </si>
  <si>
    <t>Ajustari reluate la venituri</t>
  </si>
  <si>
    <t>(col. 13=10+11-12)</t>
  </si>
  <si>
    <t>Denumirea provizionului</t>
  </si>
  <si>
    <t>Sold la inceputul exercitiului financiar</t>
  </si>
  <si>
    <t>Transferuri</t>
  </si>
  <si>
    <t>in cont</t>
  </si>
  <si>
    <t>din cont</t>
  </si>
  <si>
    <t>Sold la sfarsitul exercitiului financiar</t>
  </si>
  <si>
    <t>4=1+2-3</t>
  </si>
  <si>
    <t>Nota 2. Provizioane</t>
  </si>
  <si>
    <t>Nota 3. Repartizarea profitului</t>
  </si>
  <si>
    <t>Destinatia profitului</t>
  </si>
  <si>
    <t>Profit net de repartizat</t>
  </si>
  <si>
    <t>- rezerva legală</t>
  </si>
  <si>
    <t>Profit nerepartizat</t>
  </si>
  <si>
    <t>-lei-</t>
  </si>
  <si>
    <t>Nota 4. Analiza rezultatului din exploatare</t>
  </si>
  <si>
    <t>1. Cifra de afaceri neta</t>
  </si>
  <si>
    <t>2. Costul bunurilofr vandute si al serviciilor prestate (3+4+5)</t>
  </si>
  <si>
    <t>3. Cheltuielile activitatii de baza</t>
  </si>
  <si>
    <t>4. Cheltuielile activitatilor auxiliare</t>
  </si>
  <si>
    <t>5. Cheltuielile indirecte de productie</t>
  </si>
  <si>
    <t>6. Rezultatul brut aferent cifrei de afaceri nete (1-2)</t>
  </si>
  <si>
    <t>7. Cheltuieli de desfacere</t>
  </si>
  <si>
    <t>8. Cheltuieli generale de administratie</t>
  </si>
  <si>
    <t>9. Alte venituri din exploatare</t>
  </si>
  <si>
    <t>10. Rezultatul din exploatare (6-7-8+9)</t>
  </si>
  <si>
    <t xml:space="preserve">Denumirea indicatorului                   </t>
  </si>
  <si>
    <t xml:space="preserve">Exercitiul financiar incheiat la </t>
  </si>
  <si>
    <t>Nota 5 .Situaţia creanţelor şi datoriilor</t>
  </si>
  <si>
    <t>Creante</t>
  </si>
  <si>
    <t>Sold la</t>
  </si>
  <si>
    <t>Termen de lichiditate</t>
  </si>
  <si>
    <t>sub un an</t>
  </si>
  <si>
    <t>peste un an</t>
  </si>
  <si>
    <t>Creante comerciale</t>
  </si>
  <si>
    <t>Alte creante</t>
  </si>
  <si>
    <t>Datorii</t>
  </si>
  <si>
    <t>Termen de exigibilitate</t>
  </si>
  <si>
    <t>1-5 ani</t>
  </si>
  <si>
    <t>peste 5 ani</t>
  </si>
  <si>
    <t>1=2+3</t>
  </si>
  <si>
    <t>Total, din care :</t>
  </si>
  <si>
    <t>1=2+3+4</t>
  </si>
  <si>
    <t>0</t>
  </si>
  <si>
    <t>Total, din care:</t>
  </si>
  <si>
    <t>Datorii pentru care s-au depus garanţii/efectuate ipotecări:</t>
  </si>
  <si>
    <t>Valoarea datoriei</t>
  </si>
  <si>
    <t>Valoarea garantiei</t>
  </si>
  <si>
    <t>Natura garantiei</t>
  </si>
  <si>
    <t>Descrierea datoriei</t>
  </si>
  <si>
    <t>Valoarea obligatiei</t>
  </si>
  <si>
    <t>Valoarea provizionului</t>
  </si>
  <si>
    <t>Valoarea obligatiilor pentru care s-au constituit provizioane:</t>
  </si>
  <si>
    <t>Personal indirect productiv</t>
  </si>
  <si>
    <t>Personal direct productiv</t>
  </si>
  <si>
    <t>Cheltuiala cu salariile angajaţilor</t>
  </si>
  <si>
    <t>Salarii de plată la sfârşitul perioadei</t>
  </si>
  <si>
    <t>Cheltuieli cu asigurarile sociale</t>
  </si>
  <si>
    <t>Alte cheltuieli cu contributiile pentru pensii</t>
  </si>
  <si>
    <t>Indicatori economico-financiari</t>
  </si>
  <si>
    <t>1. Indicatori de lichiditate</t>
  </si>
  <si>
    <t xml:space="preserve">a)                   Indicatorul lichidităţii curente </t>
  </si>
  <si>
    <t>b)                   Indicatorul lichidităţii imediate</t>
  </si>
  <si>
    <t xml:space="preserve">        Datorii curente</t>
  </si>
  <si>
    <t>2. Indicatori de risc</t>
  </si>
  <si>
    <t>a)                   Indicatorul gradului de îndatorare</t>
  </si>
  <si>
    <t xml:space="preserve">   Capital propriu</t>
  </si>
  <si>
    <t>b)                   Indicatorul privind acoperirea dobânzilor</t>
  </si>
  <si>
    <t>Exerciţiul financiar</t>
  </si>
  <si>
    <t>încheiat la</t>
  </si>
  <si>
    <t>Cheltuieli cu dobanda</t>
  </si>
  <si>
    <t>3. Indicatori de activitate (indicatori de gestiune)</t>
  </si>
  <si>
    <t>a)                   Viteza de rotaţie a stocurilor (rulajul stocurilor)</t>
  </si>
  <si>
    <t xml:space="preserve">     Stocul mediu</t>
  </si>
  <si>
    <t>b)                   Viteza de rotaţie a debitelor-clienţi</t>
  </si>
  <si>
    <t>(zile)</t>
  </si>
  <si>
    <t xml:space="preserve">   Cifra de afaceri</t>
  </si>
  <si>
    <t>c)                   Viteza de rotaţie a creditelor – furnizor</t>
  </si>
  <si>
    <t xml:space="preserve">        Achizitii de bunuri (fara servicii)</t>
  </si>
  <si>
    <t>e)                   Viteza de rotaţie a activelor totale</t>
  </si>
  <si>
    <t xml:space="preserve">     Total active</t>
  </si>
  <si>
    <t>4. Indicatori de profitabilitate</t>
  </si>
  <si>
    <t>a)                   Rentabilitatea capitalului angajat</t>
  </si>
  <si>
    <t>(%)</t>
  </si>
  <si>
    <t xml:space="preserve">                        Capitalul angajat</t>
  </si>
  <si>
    <t>b)                   Marja brută din vânzări</t>
  </si>
  <si>
    <t xml:space="preserve">     Cifra de afaceri   </t>
  </si>
  <si>
    <t>Imobilizari corporale</t>
  </si>
  <si>
    <t>d)                   Viteza de rotaţie a imobilizarilor corporale</t>
  </si>
  <si>
    <t>Venituri neimpozabile</t>
  </si>
  <si>
    <t>-</t>
  </si>
  <si>
    <t>Cheltuieli nedeductibile</t>
  </si>
  <si>
    <t>Profit impozabil</t>
  </si>
  <si>
    <t>Impozit pe profit curent</t>
  </si>
  <si>
    <t>Credit fiscal (sponsorizare)</t>
  </si>
  <si>
    <t>Impozit pe profit curent datorat</t>
  </si>
  <si>
    <t xml:space="preserve"> </t>
  </si>
  <si>
    <t>d) Informatii privind impozitul pe profit</t>
  </si>
  <si>
    <t>e) Impartirea cifrei de afaceri</t>
  </si>
  <si>
    <t>Impartirea cifrei de afaceri pe segmente de activitati</t>
  </si>
  <si>
    <t>Impartirea cifrei de afaceri pe arii geografice</t>
  </si>
  <si>
    <t>Natura</t>
  </si>
  <si>
    <t>Venituri extraordinare total, din care:</t>
  </si>
  <si>
    <t>Cheltuieli extraordinare total, din care:</t>
  </si>
  <si>
    <t>Cheltuieli extraordinare in avans</t>
  </si>
  <si>
    <t>Venituri extraordinare in avans</t>
  </si>
  <si>
    <t>-garantii in relatie cu partie afiliate</t>
  </si>
  <si>
    <t>Obligatia</t>
  </si>
  <si>
    <t>e) Actiuni emise in cursul exercitiului</t>
  </si>
  <si>
    <t>Numar</t>
  </si>
  <si>
    <t xml:space="preserve">Valoarea nominala </t>
  </si>
  <si>
    <t>Valoarea incasata la distribuire</t>
  </si>
  <si>
    <t>Pretul platit pentru actiunile distribuite</t>
  </si>
  <si>
    <t>Perioada de exercitare a drepturilor de distributie</t>
  </si>
  <si>
    <t>f) obligaţiuni emise</t>
  </si>
  <si>
    <t>Tipul actiunilor</t>
  </si>
  <si>
    <t>Tipul obligatiunilor</t>
  </si>
  <si>
    <t>Valoarea emisa</t>
  </si>
  <si>
    <t>Suma primita</t>
  </si>
  <si>
    <t>f) Stocuri</t>
  </si>
  <si>
    <t>Stocuri</t>
  </si>
  <si>
    <t>Materii prime si materiale consumabile</t>
  </si>
  <si>
    <t>Stocuri aflate la terti</t>
  </si>
  <si>
    <t>Productie in curs de executie</t>
  </si>
  <si>
    <t>Stocuri in curs de aprovizionare</t>
  </si>
  <si>
    <t>Cheltuieli cu materii prime</t>
  </si>
  <si>
    <t>Cheltuieli cu materialele consumabile</t>
  </si>
  <si>
    <t>Cheltuieli cu combustibilii</t>
  </si>
  <si>
    <t>Cheltuieli cu marfuri</t>
  </si>
  <si>
    <t>Cheltuieli cu ambalaje consumate</t>
  </si>
  <si>
    <t>g) Structura cheltuielilor</t>
  </si>
  <si>
    <t>Cheltuieli privind stocurile</t>
  </si>
  <si>
    <t>Cheltuieli cu serviciile executate de terti</t>
  </si>
  <si>
    <t>Cheltuieli cu intretinerea si reparatiile</t>
  </si>
  <si>
    <t>Cheltuieli cu redevente, locatii de gestiune si chirii</t>
  </si>
  <si>
    <t>Cheltuieli cu primele de asigurare</t>
  </si>
  <si>
    <t>Cheltuieli cu colaboratorii</t>
  </si>
  <si>
    <t>Cheltuieli privind comisioane si onorarii</t>
  </si>
  <si>
    <t>Cheltuieli de protocol, reclama si publicitate</t>
  </si>
  <si>
    <t>Cheltuieli cu transportul de bunuri si personal</t>
  </si>
  <si>
    <t>Cheltuieli postale si de telecomunicatii</t>
  </si>
  <si>
    <t>Cheltuieli cu servicii bancare si asimilate</t>
  </si>
  <si>
    <t>Alte cheltuieli cu serviciile efectuate de terti</t>
  </si>
  <si>
    <t>Cheltuieli  impozite si taxe :</t>
  </si>
  <si>
    <t>Cheltuiala cu impozitul pe profit/venit</t>
  </si>
  <si>
    <t>Alte cheltuieli cu impozite si taxe</t>
  </si>
  <si>
    <t>Cheltuieli cu personalul :</t>
  </si>
  <si>
    <t>Cheltuieli cu salariile personalului</t>
  </si>
  <si>
    <t>Cheltuieli cu tichetele de masa acordate salariatilor</t>
  </si>
  <si>
    <t>Cheltuieli privind protectia sociala</t>
  </si>
  <si>
    <t>Alte cheltuieli financiare</t>
  </si>
  <si>
    <t>Alte cheltuieli de exploatare:</t>
  </si>
  <si>
    <t>Cheltuieli cu protectia mediului</t>
  </si>
  <si>
    <t>Pierderi si creante si debitori diversi</t>
  </si>
  <si>
    <t>Despagubiri, amenzi si penalitati</t>
  </si>
  <si>
    <t>Donatii si subventii</t>
  </si>
  <si>
    <t>Cheltuieli privind activele cedate</t>
  </si>
  <si>
    <t>Alte cheltuieli de exploatare</t>
  </si>
  <si>
    <t>Cheltuieli financiare:</t>
  </si>
  <si>
    <t>Pierderi din creante legate de participatii</t>
  </si>
  <si>
    <t>Cheltuieli privind investitiile financiare cedate</t>
  </si>
  <si>
    <t>Cheltuieli din diferente de curs valutar</t>
  </si>
  <si>
    <t>Cheltuieli privind dobanzile</t>
  </si>
  <si>
    <t>Venituri si cheltuieli extraordinare:</t>
  </si>
  <si>
    <t>Avansuri</t>
  </si>
  <si>
    <t>Credite</t>
  </si>
  <si>
    <t>Rata dobanzii</t>
  </si>
  <si>
    <t xml:space="preserve">Suma rambursata </t>
  </si>
  <si>
    <t>Garantii asumate de entitate</t>
  </si>
  <si>
    <t>Principalele clauzele ale creditelor</t>
  </si>
  <si>
    <t>Avansurilor şi credite acordate membrilor organelor de administraţie, conducere şi de supraveghere</t>
  </si>
  <si>
    <t xml:space="preserve">Achizitii de bunuri </t>
  </si>
  <si>
    <t xml:space="preserve">Achizitii de servicii </t>
  </si>
  <si>
    <t xml:space="preserve">Vanzari de bunuri </t>
  </si>
  <si>
    <t xml:space="preserve">Vanzari de servicii </t>
  </si>
  <si>
    <t>Solduri debitoare</t>
  </si>
  <si>
    <t>Solduri creditoare</t>
  </si>
  <si>
    <t>Total vanzari</t>
  </si>
  <si>
    <t>Total achizitii</t>
  </si>
  <si>
    <t>pe termen scurt</t>
  </si>
  <si>
    <t>pe termen lung</t>
  </si>
  <si>
    <t>Imprumuturi bancare</t>
  </si>
  <si>
    <t>Datorii de leasing</t>
  </si>
  <si>
    <t>Linii de credit</t>
  </si>
  <si>
    <t>Tipuri de imprumuturi</t>
  </si>
  <si>
    <t>- acoperirea pierderilor contabile din anii precedenti</t>
  </si>
  <si>
    <t>-alte repartizari prevazute de lege</t>
  </si>
  <si>
    <t>- dividende de platit</t>
  </si>
  <si>
    <t>- alte rezerve</t>
  </si>
  <si>
    <t xml:space="preserve">Sold la </t>
  </si>
  <si>
    <t>Obiectul imprumutului</t>
  </si>
  <si>
    <t>Scadenta</t>
  </si>
  <si>
    <t>Obiectul creditului</t>
  </si>
  <si>
    <t>Actiuni detinute la entitati afliate</t>
  </si>
  <si>
    <t>Imprumuturi acordate entitatilor afiliate</t>
  </si>
  <si>
    <t>Interese de participare</t>
  </si>
  <si>
    <t>Creante imobilizate</t>
  </si>
  <si>
    <t>Garantii depuse de entitate la terti</t>
  </si>
  <si>
    <t>….</t>
  </si>
  <si>
    <t>Tip imobilizare</t>
  </si>
  <si>
    <t>Situatia imobilizarilor financiare :</t>
  </si>
  <si>
    <t>Elementul supus reevaluariii</t>
  </si>
  <si>
    <t>Valoarea la cost istoric</t>
  </si>
  <si>
    <t>Valoarea reevaluata</t>
  </si>
  <si>
    <t>Diferenta din reevaluare</t>
  </si>
  <si>
    <t>Constructii</t>
  </si>
  <si>
    <t>…</t>
  </si>
  <si>
    <t>f) Reevaluarea imobilizărilor corporale</t>
  </si>
  <si>
    <t>c) Actiuni/parti sociale</t>
  </si>
  <si>
    <t>Actionar/asociat</t>
  </si>
  <si>
    <t>Numar de actiuni</t>
  </si>
  <si>
    <t>Capital social</t>
  </si>
  <si>
    <t>Pondere %</t>
  </si>
  <si>
    <t>c)  avansuri şi credite acordate membrilor organelor de administraţie, conducere şi de supraveghere în timpul exerciţiului</t>
  </si>
  <si>
    <t xml:space="preserve">d) numărul mediu de angajaţi în timpul anului </t>
  </si>
  <si>
    <t xml:space="preserve">i) leasing financiar </t>
  </si>
  <si>
    <t>k) tranzactii cu parti afiliate:</t>
  </si>
  <si>
    <t>l) imprumuturi:</t>
  </si>
  <si>
    <t>n) angajamente sub forma garantiilor</t>
  </si>
  <si>
    <t>Rate achitate in cadrul contractului</t>
  </si>
  <si>
    <t>Dobanzi de platit aferente perioadelor viitoare</t>
  </si>
  <si>
    <t>Rate de platit aferente perioadelor viitoare</t>
  </si>
  <si>
    <t>Total valoare leasing</t>
  </si>
  <si>
    <t>LEI</t>
  </si>
  <si>
    <t>NOTA 1</t>
  </si>
  <si>
    <t>PERSOANE FIZICE</t>
  </si>
  <si>
    <t>SELCA SA</t>
  </si>
  <si>
    <t>MARFURI</t>
  </si>
  <si>
    <t>CHIRII</t>
  </si>
  <si>
    <t>CREDIT INVESTITII</t>
  </si>
  <si>
    <t>Banca RAIFFEISEN PITESTI</t>
  </si>
  <si>
    <t>Exerciţiul financiar încheiat la</t>
  </si>
  <si>
    <t>NOTA 6</t>
  </si>
  <si>
    <t>NOTA 7</t>
  </si>
  <si>
    <t>NOTA 8</t>
  </si>
  <si>
    <t>Avansuri platite (ct 4092)</t>
  </si>
  <si>
    <t>Credit investitii utilaje</t>
  </si>
  <si>
    <t>SELCA ASSETS INVEST SRL</t>
  </si>
  <si>
    <t>Profit net</t>
  </si>
  <si>
    <t>impoz profit scutit cf art 22 din CF</t>
  </si>
  <si>
    <t>Avansuri (ct 4091)</t>
  </si>
  <si>
    <t>Cheltuieli cu studiile si cercetar</t>
  </si>
  <si>
    <t>Cheltuieli cu deplsarari,detasari</t>
  </si>
  <si>
    <t>Investitii imobiliare</t>
  </si>
  <si>
    <r>
      <t>04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Comic Sans MS"/>
        <family val="4"/>
      </rPr>
      <t> </t>
    </r>
  </si>
  <si>
    <r>
      <t>05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Comic Sans MS"/>
        <family val="4"/>
      </rPr>
      <t> </t>
    </r>
  </si>
  <si>
    <t>06 </t>
  </si>
  <si>
    <t>Active necorporale de exploatare res min</t>
  </si>
  <si>
    <t xml:space="preserve">Avansuri ac pt imobilizări necorporale </t>
  </si>
  <si>
    <r>
      <t>03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Comic Sans MS"/>
        <family val="4"/>
      </rPr>
      <t> </t>
    </r>
  </si>
  <si>
    <r>
      <t>08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Comic Sans MS"/>
        <family val="4"/>
      </rPr>
      <t> </t>
    </r>
  </si>
  <si>
    <r>
      <t>10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Comic Sans MS"/>
        <family val="4"/>
      </rPr>
      <t> </t>
    </r>
  </si>
  <si>
    <r>
      <t>15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Comic Sans MS"/>
        <family val="4"/>
      </rPr>
      <t> </t>
    </r>
  </si>
  <si>
    <t>Investitii imobiliare in curs de executie</t>
  </si>
  <si>
    <r>
      <t>14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Comic Sans MS"/>
        <family val="4"/>
      </rPr>
      <t> </t>
    </r>
  </si>
  <si>
    <t xml:space="preserve">Avansuri  acordate pt imobilizări corporale </t>
  </si>
  <si>
    <t>TOTAL (rd. 06 la 15)</t>
  </si>
  <si>
    <r>
      <t>16</t>
    </r>
    <r>
      <rPr>
        <b/>
        <sz val="7"/>
        <color theme="1"/>
        <rFont val="Times New Roman"/>
        <family val="1"/>
      </rPr>
      <t xml:space="preserve">  </t>
    </r>
    <r>
      <rPr>
        <b/>
        <sz val="8"/>
        <color theme="1"/>
        <rFont val="Comic Sans MS"/>
        <family val="4"/>
      </rPr>
      <t> </t>
    </r>
  </si>
  <si>
    <r>
      <t>18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Comic Sans MS"/>
        <family val="4"/>
      </rPr>
      <t> </t>
    </r>
  </si>
  <si>
    <t>ACTIVE IMOBILIZATE – TOTAL (rd. 05+16+18)</t>
  </si>
  <si>
    <t>TOTAL (rd.24 la30)</t>
  </si>
  <si>
    <t>AMORTIZĂRI – TOTAL  (rd. 23+32)</t>
  </si>
  <si>
    <t>TOTAL (rd. 34 la36)</t>
  </si>
  <si>
    <t>TOTAL (rd. 38 la 46)</t>
  </si>
  <si>
    <t>AMORTIZĂRI – TOTAL  (rd. 37+47+49)</t>
  </si>
  <si>
    <t>Alte datorii pe termen scurt</t>
  </si>
  <si>
    <t>Alte datorii pe termen lung</t>
  </si>
  <si>
    <r>
      <t xml:space="preserve">    Active curente - Stocuri    </t>
    </r>
    <r>
      <rPr>
        <sz val="9"/>
        <rFont val="Times New Roman"/>
        <family val="1"/>
      </rPr>
      <t xml:space="preserve">  </t>
    </r>
    <r>
      <rPr>
        <vertAlign val="subscript"/>
        <sz val="9"/>
        <rFont val="Times New Roman"/>
        <family val="1"/>
      </rPr>
      <t xml:space="preserve">=   </t>
    </r>
  </si>
  <si>
    <r>
      <t xml:space="preserve">   Capital împrumutat   </t>
    </r>
    <r>
      <rPr>
        <sz val="9"/>
        <rFont val="Times New Roman"/>
        <family val="1"/>
      </rPr>
      <t xml:space="preserve"> </t>
    </r>
    <r>
      <rPr>
        <vertAlign val="subscript"/>
        <sz val="9"/>
        <rFont val="Times New Roman"/>
        <family val="1"/>
      </rPr>
      <t>x 100</t>
    </r>
    <r>
      <rPr>
        <sz val="9"/>
        <rFont val="Times New Roman"/>
        <family val="1"/>
      </rPr>
      <t xml:space="preserve">  </t>
    </r>
    <r>
      <rPr>
        <vertAlign val="subscript"/>
        <sz val="9"/>
        <rFont val="Times New Roman"/>
        <family val="1"/>
      </rPr>
      <t xml:space="preserve">   =</t>
    </r>
  </si>
  <si>
    <r>
      <t>Profit înaintea plăţii dobânzii şi impozitului pe profit =</t>
    </r>
    <r>
      <rPr>
        <sz val="9"/>
        <rFont val="Times New Roman"/>
        <family val="1"/>
      </rPr>
      <t xml:space="preserve"> </t>
    </r>
  </si>
  <si>
    <r>
      <t xml:space="preserve">Cheltuiala cu stocurile    </t>
    </r>
    <r>
      <rPr>
        <sz val="9"/>
        <rFont val="Times New Roman"/>
        <family val="1"/>
      </rPr>
      <t xml:space="preserve">  = Număr de ori</t>
    </r>
  </si>
  <si>
    <r>
      <t xml:space="preserve">  Sold mediu clienţi   </t>
    </r>
    <r>
      <rPr>
        <sz val="9"/>
        <rFont val="Times New Roman"/>
        <family val="1"/>
      </rPr>
      <t xml:space="preserve"> </t>
    </r>
    <r>
      <rPr>
        <vertAlign val="subscript"/>
        <sz val="9"/>
        <rFont val="Times New Roman"/>
        <family val="1"/>
      </rPr>
      <t xml:space="preserve">x 365  = </t>
    </r>
    <r>
      <rPr>
        <sz val="9"/>
        <rFont val="Times New Roman"/>
        <family val="1"/>
      </rPr>
      <t xml:space="preserve"> </t>
    </r>
  </si>
  <si>
    <r>
      <t xml:space="preserve">            Sold mediu furnizori             </t>
    </r>
    <r>
      <rPr>
        <sz val="9"/>
        <rFont val="Times New Roman"/>
        <family val="1"/>
      </rPr>
      <t xml:space="preserve"> </t>
    </r>
    <r>
      <rPr>
        <vertAlign val="subscript"/>
        <sz val="9"/>
        <rFont val="Times New Roman"/>
        <family val="1"/>
      </rPr>
      <t xml:space="preserve">x 365  =  </t>
    </r>
  </si>
  <si>
    <r>
      <t xml:space="preserve">     Cifra de afaceri        </t>
    </r>
    <r>
      <rPr>
        <sz val="9"/>
        <rFont val="Times New Roman"/>
        <family val="1"/>
      </rPr>
      <t xml:space="preserve">   </t>
    </r>
    <r>
      <rPr>
        <vertAlign val="subscript"/>
        <sz val="9"/>
        <rFont val="Times New Roman"/>
        <family val="1"/>
      </rPr>
      <t xml:space="preserve">=  </t>
    </r>
  </si>
  <si>
    <r>
      <t xml:space="preserve">   Cifra de afaceri    </t>
    </r>
    <r>
      <rPr>
        <sz val="9"/>
        <rFont val="Times New Roman"/>
        <family val="1"/>
      </rPr>
      <t xml:space="preserve">   </t>
    </r>
    <r>
      <rPr>
        <vertAlign val="subscript"/>
        <sz val="9"/>
        <rFont val="Times New Roman"/>
        <family val="1"/>
      </rPr>
      <t>=</t>
    </r>
  </si>
  <si>
    <r>
      <t>Profitul înaintea rezultatului financiar şi impozitului pe profit</t>
    </r>
    <r>
      <rPr>
        <sz val="9"/>
        <rFont val="Times New Roman"/>
        <family val="1"/>
      </rPr>
      <t xml:space="preserve">   </t>
    </r>
    <r>
      <rPr>
        <vertAlign val="subscript"/>
        <sz val="9"/>
        <rFont val="Times New Roman"/>
        <family val="1"/>
      </rPr>
      <t xml:space="preserve">=                     </t>
    </r>
    <r>
      <rPr>
        <vertAlign val="subscript"/>
        <sz val="10"/>
        <rFont val="Times New Roman"/>
        <family val="1"/>
      </rPr>
      <t xml:space="preserve">    </t>
    </r>
    <r>
      <rPr>
        <vertAlign val="subscript"/>
        <sz val="12"/>
        <rFont val="Times New Roman"/>
        <family val="1"/>
      </rPr>
      <t xml:space="preserve">       7,05</t>
    </r>
  </si>
  <si>
    <r>
      <t xml:space="preserve">Profitul brut din vânzări  </t>
    </r>
    <r>
      <rPr>
        <sz val="9"/>
        <rFont val="Times New Roman"/>
        <family val="1"/>
      </rPr>
      <t xml:space="preserve">   </t>
    </r>
    <r>
      <rPr>
        <vertAlign val="subscript"/>
        <sz val="9"/>
        <rFont val="Times New Roman"/>
        <family val="1"/>
      </rPr>
      <t>=</t>
    </r>
  </si>
  <si>
    <r>
      <t xml:space="preserve">   Active curente   </t>
    </r>
    <r>
      <rPr>
        <sz val="9"/>
        <rFont val="Times New Roman"/>
        <family val="1"/>
      </rPr>
      <t xml:space="preserve">   </t>
    </r>
    <r>
      <rPr>
        <vertAlign val="subscript"/>
        <sz val="9"/>
        <rFont val="Times New Roman"/>
        <family val="1"/>
      </rPr>
      <t xml:space="preserve">= </t>
    </r>
  </si>
  <si>
    <t>Datorii curente</t>
  </si>
  <si>
    <t>PROD PREF BETON, MORTAR,ASFALT, MIXT ASFALT</t>
  </si>
  <si>
    <t>SELCA SA 31,12,2018</t>
  </si>
  <si>
    <t>Leasing auto</t>
  </si>
  <si>
    <t>TOTAL</t>
  </si>
  <si>
    <t>legislatiei in viguare.</t>
  </si>
  <si>
    <t>CAM contrib asig pt munca</t>
  </si>
  <si>
    <t>Produse finite</t>
  </si>
  <si>
    <t>Banca RAIFFEISEN  PITESTI</t>
  </si>
  <si>
    <t>masini</t>
  </si>
  <si>
    <t>Ambalaje</t>
  </si>
  <si>
    <t>CONSTRUCTII CIV SI EDILITARE</t>
  </si>
  <si>
    <t>EVENIMENTE ULTERIOARE-  virusul COVID 19</t>
  </si>
  <si>
    <t xml:space="preserve"> - societatea nu a intrerupt activitatea </t>
  </si>
  <si>
    <t xml:space="preserve">    -contractele incheiate sunt in derulare</t>
  </si>
  <si>
    <t xml:space="preserve">                  -clientii au fost incasati la termenele prevazute</t>
  </si>
  <si>
    <t xml:space="preserve">                   -nu avem stocuri si intreruperi in aprovizionare </t>
  </si>
  <si>
    <t xml:space="preserve">  In urma analizei incertitudinilor si riscurilor la care ar putea fi expusa societatea </t>
  </si>
  <si>
    <t>sau alte evenimente care sa prezinte  incertitudini si riscuri semnificative.</t>
  </si>
  <si>
    <t xml:space="preserve">                            SELCA SA in perioada urmatoare , au rezultat urmatoarele :</t>
  </si>
  <si>
    <t xml:space="preserve">Credite </t>
  </si>
  <si>
    <t>utilaje</t>
  </si>
  <si>
    <t>44 507 430</t>
  </si>
  <si>
    <t>Rezerva legala</t>
  </si>
  <si>
    <t>Linii de credit   pandemie IMM</t>
  </si>
  <si>
    <t xml:space="preserve"> Avansuri</t>
  </si>
  <si>
    <t>Datorii comerciale</t>
  </si>
  <si>
    <t>scadent la31,03,2026</t>
  </si>
  <si>
    <t>Credit investitii HALA</t>
  </si>
  <si>
    <t>CLADIRE HALA</t>
  </si>
  <si>
    <t>scadent 31,12.2027</t>
  </si>
  <si>
    <t>scadent 31,08,2026</t>
  </si>
  <si>
    <t xml:space="preserve">        4 450 742</t>
  </si>
  <si>
    <t>Exerciţiul financiar încheiat la 31 decembrie 2021</t>
  </si>
  <si>
    <t>31,08,2026</t>
  </si>
  <si>
    <t>Sold iniţial2021</t>
  </si>
  <si>
    <t>Sold la 31 decembrie 2022</t>
  </si>
  <si>
    <t>31,12,2022</t>
  </si>
  <si>
    <t>Linie credit IMM sc iul 2024</t>
  </si>
  <si>
    <t>Exerciţiul financiar încheiat la 31 decembrie 2022</t>
  </si>
  <si>
    <t>31.12.2022</t>
  </si>
  <si>
    <t>la 31.12.2022</t>
  </si>
  <si>
    <t>Impozit pe profit scutit cf OUG 153</t>
  </si>
  <si>
    <t xml:space="preserve">                 2 500 000</t>
  </si>
  <si>
    <t>SELCA SA 31,12,2023</t>
  </si>
  <si>
    <t>Sold la 31 decembrie 2023</t>
  </si>
  <si>
    <t>Sold iniţial2022</t>
  </si>
  <si>
    <t xml:space="preserve">        31,12,2022</t>
  </si>
  <si>
    <t>31,12,2023</t>
  </si>
  <si>
    <t xml:space="preserve">       13 553 227</t>
  </si>
  <si>
    <t xml:space="preserve">        13 553 227</t>
  </si>
  <si>
    <t xml:space="preserve">        67 686 408</t>
  </si>
  <si>
    <t xml:space="preserve">        54 133 181</t>
  </si>
  <si>
    <t xml:space="preserve">                3 247 991</t>
  </si>
  <si>
    <t xml:space="preserve">             50 885 190</t>
  </si>
  <si>
    <t xml:space="preserve">       28 972 857</t>
  </si>
  <si>
    <t xml:space="preserve">        26 606 197</t>
  </si>
  <si>
    <t xml:space="preserve">       24 868 157</t>
  </si>
  <si>
    <t xml:space="preserve">              1 738 040</t>
  </si>
  <si>
    <t xml:space="preserve">        2 366 660</t>
  </si>
  <si>
    <t>11 032 365</t>
  </si>
  <si>
    <t xml:space="preserve">          10 027 118</t>
  </si>
  <si>
    <t xml:space="preserve">           10 027 118</t>
  </si>
  <si>
    <t xml:space="preserve">               217 822</t>
  </si>
  <si>
    <t xml:space="preserve">                787 425</t>
  </si>
  <si>
    <t xml:space="preserve">               787 425</t>
  </si>
  <si>
    <t xml:space="preserve">          4 239 785</t>
  </si>
  <si>
    <t xml:space="preserve">                 5 000 000</t>
  </si>
  <si>
    <t xml:space="preserve">                    132 715</t>
  </si>
  <si>
    <t xml:space="preserve">                 5 296 974</t>
  </si>
  <si>
    <t xml:space="preserve">                  1 049 287</t>
  </si>
  <si>
    <t xml:space="preserve">                11 478 976</t>
  </si>
  <si>
    <t xml:space="preserve">                15 718 761</t>
  </si>
  <si>
    <t xml:space="preserve">                     627 305</t>
  </si>
  <si>
    <t>In anul 2023 nu au fost efectuate reevaluari ale elementelor supuse reevaluarii conform</t>
  </si>
  <si>
    <t>Exerciţiul financiar încheiat la 31 decembrie 2023</t>
  </si>
  <si>
    <t>NOTA 9       SELCA SA   31,12,2023</t>
  </si>
  <si>
    <t>31.12.2023</t>
  </si>
  <si>
    <t>4,55</t>
  </si>
  <si>
    <t>2,64</t>
  </si>
  <si>
    <t>4,34</t>
  </si>
  <si>
    <t>2,46</t>
  </si>
  <si>
    <t>20,23</t>
  </si>
  <si>
    <t>14,73</t>
  </si>
  <si>
    <t>10,93</t>
  </si>
  <si>
    <t>63,35</t>
  </si>
  <si>
    <t>29 972 154</t>
  </si>
  <si>
    <t xml:space="preserve"> 1 358 559</t>
  </si>
  <si>
    <t>7 190 687</t>
  </si>
  <si>
    <t>67 686 408</t>
  </si>
  <si>
    <t>3 603 919</t>
  </si>
  <si>
    <t>31 095 666</t>
  </si>
  <si>
    <t>44 079 140</t>
  </si>
  <si>
    <t>1,54</t>
  </si>
  <si>
    <t>77 040 978</t>
  </si>
  <si>
    <t>4,81</t>
  </si>
  <si>
    <t>13 777 574</t>
  </si>
  <si>
    <t>58 812 524</t>
  </si>
  <si>
    <t>23,42</t>
  </si>
  <si>
    <t>20,35</t>
  </si>
  <si>
    <t>NOTA 10  SELCA SA 31,12,2023</t>
  </si>
  <si>
    <t>la 31.12.2023</t>
  </si>
  <si>
    <t>încheiat la 31,12,2023</t>
  </si>
  <si>
    <t>încheiat la 31.12.2023</t>
  </si>
  <si>
    <t>21.05.2027</t>
  </si>
  <si>
    <t xml:space="preserve">SGB             700000           </t>
  </si>
  <si>
    <t>LINIE LCR 1 800000</t>
  </si>
  <si>
    <t>28,04,2024</t>
  </si>
  <si>
    <t>NOTA 11   SELCA SA  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</si>
</sst>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l_e_i_-;\-* #,##0.00\ _l_e_i_-;_-* &quot;-&quot;??\ _l_e_i_-;_-@_-"/>
    <numFmt numFmtId="165" formatCode="_-* #,##0_-;\-* #,##0_-;_-* &quot;-&quot;_-;_-@_-"/>
    <numFmt numFmtId="166" formatCode="_-* #,##0.00_-;\-* #,##0.00_-;_-* &quot;-&quot;??_-;_-@_-"/>
    <numFmt numFmtId="167" formatCode="_-* #,##0_-;\-* #,##0_-;_-* &quot;-&quot;??_-;_-@_-"/>
    <numFmt numFmtId="168" formatCode="_(* #,##0_);_(* \(#,##0\);_(* &quot;-&quot;??_);_(@_)"/>
    <numFmt numFmtId="169" formatCode="#,##0_ ;\-#,##0\ "/>
    <numFmt numFmtId="170" formatCode="[$-F800]dddd\,\ mmmm\ dd\,\ yyyy"/>
    <numFmt numFmtId="171" formatCode="0.000"/>
    <numFmt numFmtId="172" formatCode="#,##0.0000"/>
  </numFmts>
  <fonts count="55">
    <font>
      <sz val="10"/>
      <color theme="1"/>
      <name val="Nokia Sans"/>
      <family val="2"/>
    </font>
    <font>
      <sz val="10"/>
      <color theme="1"/>
      <name val="Nokia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Nokia Sans"/>
      <family val="2"/>
    </font>
    <font>
      <b/>
      <sz val="13"/>
      <color theme="3"/>
      <name val="Nokia Sans"/>
      <family val="2"/>
    </font>
    <font>
      <b/>
      <sz val="11"/>
      <color theme="3"/>
      <name val="Nokia Sans"/>
      <family val="2"/>
    </font>
    <font>
      <sz val="10"/>
      <color rgb="FF006100"/>
      <name val="Nokia Sans"/>
      <family val="2"/>
    </font>
    <font>
      <sz val="10"/>
      <color rgb="FF9C0006"/>
      <name val="Nokia Sans"/>
      <family val="2"/>
    </font>
    <font>
      <sz val="10"/>
      <color rgb="FF9C6500"/>
      <name val="Nokia Sans"/>
      <family val="2"/>
    </font>
    <font>
      <sz val="10"/>
      <color rgb="FF3F3F76"/>
      <name val="Nokia Sans"/>
      <family val="2"/>
    </font>
    <font>
      <b/>
      <sz val="10"/>
      <color rgb="FF3F3F3F"/>
      <name val="Nokia Sans"/>
      <family val="2"/>
    </font>
    <font>
      <b/>
      <sz val="10"/>
      <color rgb="FFFA7D00"/>
      <name val="Nokia Sans"/>
      <family val="2"/>
    </font>
    <font>
      <sz val="10"/>
      <color rgb="FFFA7D00"/>
      <name val="Nokia Sans"/>
      <family val="2"/>
    </font>
    <font>
      <b/>
      <sz val="10"/>
      <color theme="0"/>
      <name val="Nokia Sans"/>
      <family val="2"/>
    </font>
    <font>
      <sz val="10"/>
      <color rgb="FFFF0000"/>
      <name val="Nokia Sans"/>
      <family val="2"/>
    </font>
    <font>
      <i/>
      <sz val="10"/>
      <color rgb="FF7F7F7F"/>
      <name val="Nokia Sans"/>
      <family val="2"/>
    </font>
    <font>
      <b/>
      <sz val="10"/>
      <color theme="1"/>
      <name val="Nokia Sans"/>
      <family val="2"/>
    </font>
    <font>
      <sz val="10"/>
      <color theme="0"/>
      <name val="Nokia Sans"/>
      <family val="2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7"/>
      <name val="Times New Roman"/>
      <family val="1"/>
    </font>
    <font>
      <b/>
      <sz val="9"/>
      <color theme="1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sz val="9"/>
      <color theme="1"/>
      <name val="Courier New"/>
      <family val="3"/>
    </font>
    <font>
      <b/>
      <sz val="9"/>
      <name val="Comic Sans MS"/>
      <family val="4"/>
    </font>
    <font>
      <sz val="11"/>
      <color theme="1"/>
      <name val="Courier New"/>
      <family val="3"/>
    </font>
    <font>
      <b/>
      <u/>
      <sz val="9"/>
      <color theme="1"/>
      <name val="Comic Sans MS"/>
      <family val="4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b/>
      <u/>
      <sz val="10"/>
      <color theme="1"/>
      <name val="Georgia"/>
      <family val="1"/>
    </font>
    <font>
      <u/>
      <sz val="9"/>
      <color theme="1"/>
      <name val="Comic Sans MS"/>
      <family val="4"/>
    </font>
    <font>
      <sz val="10"/>
      <color theme="1"/>
      <name val="Comic Sans MS"/>
      <family val="4"/>
    </font>
    <font>
      <b/>
      <sz val="9"/>
      <color rgb="FF000000"/>
      <name val="Comic Sans MS"/>
      <family val="4"/>
    </font>
    <font>
      <sz val="10"/>
      <color theme="1"/>
      <name val="Arial"/>
      <family val="2"/>
    </font>
    <font>
      <b/>
      <sz val="10"/>
      <color theme="1"/>
      <name val="Nokia Sans"/>
      <charset val="238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vertAlign val="subscript"/>
      <sz val="9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sz val="9"/>
      <name val="Times"/>
      <charset val="1"/>
    </font>
    <font>
      <b/>
      <sz val="9"/>
      <name val="Times"/>
      <charset val="1"/>
    </font>
    <font>
      <b/>
      <u/>
      <sz val="9"/>
      <name val="Times"/>
      <charset val="1"/>
    </font>
    <font>
      <b/>
      <sz val="10"/>
      <color theme="1"/>
      <name val="Nokia Sans"/>
      <charset val="1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165" fontId="28" fillId="0" borderId="0" applyFont="0" applyFill="0" applyBorder="0" applyAlignment="0" applyProtection="0"/>
  </cellStyleXfs>
  <cellXfs count="196">
    <xf numFmtId="0" fontId="0" fillId="0" borderId="0" xfId="0"/>
    <xf numFmtId="167" fontId="24" fillId="33" borderId="10" xfId="42" applyNumberFormat="1" applyFont="1" applyFill="1" applyBorder="1" applyAlignment="1">
      <alignment horizontal="center" vertical="center" wrapText="1"/>
    </xf>
    <xf numFmtId="167" fontId="23" fillId="33" borderId="10" xfId="42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0" xfId="0" applyFont="1" applyBorder="1"/>
    <xf numFmtId="168" fontId="30" fillId="33" borderId="10" xfId="43" applyNumberFormat="1" applyFont="1" applyFill="1" applyBorder="1" applyAlignment="1">
      <alignment vertical="center"/>
    </xf>
    <xf numFmtId="168" fontId="27" fillId="33" borderId="10" xfId="43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7" fillId="33" borderId="10" xfId="44" applyFont="1" applyFill="1" applyBorder="1"/>
    <xf numFmtId="14" fontId="30" fillId="33" borderId="10" xfId="44" applyNumberFormat="1" applyFont="1" applyFill="1" applyBorder="1" applyAlignment="1">
      <alignment horizontal="center"/>
    </xf>
    <xf numFmtId="14" fontId="30" fillId="33" borderId="10" xfId="44" quotePrefix="1" applyNumberFormat="1" applyFont="1" applyFill="1" applyBorder="1" applyAlignment="1">
      <alignment horizontal="center"/>
    </xf>
    <xf numFmtId="0" fontId="30" fillId="33" borderId="10" xfId="44" applyFont="1" applyFill="1" applyBorder="1" applyAlignment="1">
      <alignment horizontal="left"/>
    </xf>
    <xf numFmtId="165" fontId="27" fillId="33" borderId="10" xfId="44" applyNumberFormat="1" applyFont="1" applyFill="1" applyBorder="1"/>
    <xf numFmtId="169" fontId="27" fillId="33" borderId="10" xfId="45" applyNumberFormat="1" applyFont="1" applyFill="1" applyBorder="1"/>
    <xf numFmtId="14" fontId="30" fillId="33" borderId="12" xfId="44" quotePrefix="1" applyNumberFormat="1" applyFont="1" applyFill="1" applyBorder="1" applyAlignment="1">
      <alignment horizontal="center"/>
    </xf>
    <xf numFmtId="14" fontId="30" fillId="33" borderId="12" xfId="44" applyNumberFormat="1" applyFont="1" applyFill="1" applyBorder="1" applyAlignment="1">
      <alignment horizontal="center"/>
    </xf>
    <xf numFmtId="0" fontId="30" fillId="33" borderId="10" xfId="44" applyFont="1" applyFill="1" applyBorder="1"/>
    <xf numFmtId="1" fontId="30" fillId="33" borderId="10" xfId="44" quotePrefix="1" applyNumberFormat="1" applyFont="1" applyFill="1" applyBorder="1" applyAlignment="1">
      <alignment horizont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26" fillId="33" borderId="10" xfId="0" applyFont="1" applyFill="1" applyBorder="1"/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/>
    <xf numFmtId="0" fontId="22" fillId="33" borderId="10" xfId="0" quotePrefix="1" applyFont="1" applyFill="1" applyBorder="1"/>
    <xf numFmtId="0" fontId="26" fillId="33" borderId="16" xfId="0" applyFont="1" applyFill="1" applyBorder="1" applyAlignment="1">
      <alignment horizontal="center"/>
    </xf>
    <xf numFmtId="0" fontId="0" fillId="33" borderId="10" xfId="0" applyFill="1" applyBorder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6" fillId="33" borderId="10" xfId="0" applyFont="1" applyFill="1" applyBorder="1" applyAlignment="1">
      <alignment horizontal="center"/>
    </xf>
    <xf numFmtId="0" fontId="30" fillId="33" borderId="14" xfId="44" applyFont="1" applyFill="1" applyBorder="1" applyAlignment="1">
      <alignment horizontal="center"/>
    </xf>
    <xf numFmtId="0" fontId="30" fillId="33" borderId="10" xfId="44" applyFont="1" applyFill="1" applyBorder="1" applyAlignment="1">
      <alignment horizontal="center"/>
    </xf>
    <xf numFmtId="0" fontId="30" fillId="33" borderId="11" xfId="44" applyFont="1" applyFill="1" applyBorder="1" applyAlignment="1">
      <alignment horizontal="center"/>
    </xf>
    <xf numFmtId="0" fontId="26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22" fillId="0" borderId="10" xfId="0" quotePrefix="1" applyFont="1" applyBorder="1"/>
    <xf numFmtId="0" fontId="22" fillId="0" borderId="12" xfId="0" applyFont="1" applyBorder="1"/>
    <xf numFmtId="0" fontId="26" fillId="0" borderId="10" xfId="0" applyFont="1" applyBorder="1"/>
    <xf numFmtId="0" fontId="0" fillId="33" borderId="0" xfId="0" applyFill="1"/>
    <xf numFmtId="0" fontId="26" fillId="33" borderId="0" xfId="0" applyFont="1" applyFill="1"/>
    <xf numFmtId="0" fontId="22" fillId="33" borderId="0" xfId="0" applyFont="1" applyFill="1"/>
    <xf numFmtId="0" fontId="22" fillId="33" borderId="0" xfId="0" quotePrefix="1" applyFont="1" applyFill="1" applyAlignment="1">
      <alignment horizontal="right"/>
    </xf>
    <xf numFmtId="0" fontId="22" fillId="33" borderId="0" xfId="0" quotePrefix="1" applyFont="1" applyFill="1"/>
    <xf numFmtId="0" fontId="29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32" fillId="33" borderId="0" xfId="0" applyFont="1" applyFill="1"/>
    <xf numFmtId="0" fontId="31" fillId="33" borderId="0" xfId="0" applyFont="1" applyFill="1" applyAlignment="1">
      <alignment vertical="center"/>
    </xf>
    <xf numFmtId="0" fontId="31" fillId="33" borderId="0" xfId="0" applyFont="1" applyFill="1"/>
    <xf numFmtId="0" fontId="22" fillId="0" borderId="10" xfId="0" applyFont="1" applyBorder="1" applyAlignment="1">
      <alignment wrapText="1"/>
    </xf>
    <xf numFmtId="0" fontId="22" fillId="0" borderId="12" xfId="0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0" fillId="0" borderId="10" xfId="0" applyBorder="1"/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3" fillId="0" borderId="10" xfId="0" applyFont="1" applyBorder="1" applyAlignment="1">
      <alignment horizontal="right" vertical="center" wrapText="1"/>
    </xf>
    <xf numFmtId="0" fontId="22" fillId="0" borderId="18" xfId="0" applyFont="1" applyBorder="1"/>
    <xf numFmtId="0" fontId="22" fillId="0" borderId="13" xfId="0" applyFont="1" applyBorder="1"/>
    <xf numFmtId="0" fontId="26" fillId="0" borderId="11" xfId="0" applyFont="1" applyBorder="1" applyAlignment="1">
      <alignment horizontal="center" vertical="center" wrapText="1"/>
    </xf>
    <xf numFmtId="167" fontId="23" fillId="33" borderId="0" xfId="42" applyNumberFormat="1" applyFont="1" applyFill="1" applyBorder="1" applyAlignment="1">
      <alignment horizontal="center" vertical="center" wrapText="1"/>
    </xf>
    <xf numFmtId="0" fontId="16" fillId="0" borderId="19" xfId="0" applyFont="1" applyBorder="1"/>
    <xf numFmtId="0" fontId="16" fillId="0" borderId="0" xfId="0" applyFont="1"/>
    <xf numFmtId="0" fontId="26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26" fillId="33" borderId="0" xfId="0" applyFont="1" applyFill="1" applyAlignment="1">
      <alignment horizontal="right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165" fontId="30" fillId="33" borderId="10" xfId="44" quotePrefix="1" applyNumberFormat="1" applyFont="1" applyFill="1" applyBorder="1" applyAlignment="1">
      <alignment horizontal="center"/>
    </xf>
    <xf numFmtId="165" fontId="27" fillId="33" borderId="10" xfId="44" quotePrefix="1" applyNumberFormat="1" applyFont="1" applyFill="1" applyBorder="1"/>
    <xf numFmtId="0" fontId="26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14" fontId="30" fillId="33" borderId="10" xfId="43" applyNumberFormat="1" applyFont="1" applyFill="1" applyBorder="1" applyAlignment="1">
      <alignment vertical="center"/>
    </xf>
    <xf numFmtId="14" fontId="32" fillId="0" borderId="12" xfId="0" applyNumberFormat="1" applyFont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 wrapText="1"/>
    </xf>
    <xf numFmtId="14" fontId="22" fillId="0" borderId="10" xfId="0" applyNumberFormat="1" applyFont="1" applyBorder="1"/>
    <xf numFmtId="0" fontId="26" fillId="0" borderId="0" xfId="0" applyFont="1" applyAlignment="1">
      <alignment vertical="center" wrapText="1"/>
    </xf>
    <xf numFmtId="0" fontId="26" fillId="0" borderId="11" xfId="0" applyFont="1" applyBorder="1"/>
    <xf numFmtId="0" fontId="22" fillId="0" borderId="12" xfId="0" applyFont="1" applyBorder="1" applyAlignment="1">
      <alignment wrapText="1"/>
    </xf>
    <xf numFmtId="0" fontId="22" fillId="0" borderId="10" xfId="0" quotePrefix="1" applyFont="1" applyBorder="1" applyAlignment="1">
      <alignment wrapText="1"/>
    </xf>
    <xf numFmtId="14" fontId="32" fillId="0" borderId="12" xfId="0" applyNumberFormat="1" applyFont="1" applyBorder="1" applyAlignment="1">
      <alignment horizontal="left" vertical="center" wrapText="1"/>
    </xf>
    <xf numFmtId="167" fontId="24" fillId="33" borderId="0" xfId="42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/>
    <xf numFmtId="3" fontId="30" fillId="33" borderId="12" xfId="43" applyNumberFormat="1" applyFont="1" applyFill="1" applyBorder="1" applyAlignment="1">
      <alignment vertical="center"/>
    </xf>
    <xf numFmtId="3" fontId="27" fillId="33" borderId="10" xfId="43" applyNumberFormat="1" applyFont="1" applyFill="1" applyBorder="1" applyAlignment="1">
      <alignment vertical="center"/>
    </xf>
    <xf numFmtId="3" fontId="30" fillId="33" borderId="10" xfId="43" applyNumberFormat="1" applyFont="1" applyFill="1" applyBorder="1" applyAlignment="1">
      <alignment vertical="center"/>
    </xf>
    <xf numFmtId="3" fontId="26" fillId="33" borderId="10" xfId="0" applyNumberFormat="1" applyFont="1" applyFill="1" applyBorder="1"/>
    <xf numFmtId="3" fontId="26" fillId="0" borderId="1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0" fillId="0" borderId="0" xfId="0" applyNumberFormat="1"/>
    <xf numFmtId="172" fontId="37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/>
    <xf numFmtId="3" fontId="22" fillId="0" borderId="10" xfId="0" applyNumberFormat="1" applyFont="1" applyBorder="1" applyAlignment="1">
      <alignment horizontal="right"/>
    </xf>
    <xf numFmtId="0" fontId="42" fillId="33" borderId="0" xfId="0" applyFont="1" applyFill="1"/>
    <xf numFmtId="0" fontId="41" fillId="33" borderId="0" xfId="0" applyFont="1" applyFill="1"/>
    <xf numFmtId="0" fontId="43" fillId="33" borderId="0" xfId="44" applyFont="1" applyFill="1"/>
    <xf numFmtId="0" fontId="44" fillId="33" borderId="0" xfId="44" applyFont="1" applyFill="1"/>
    <xf numFmtId="0" fontId="44" fillId="33" borderId="0" xfId="44" applyFont="1" applyFill="1" applyAlignment="1">
      <alignment horizontal="right"/>
    </xf>
    <xf numFmtId="0" fontId="43" fillId="33" borderId="0" xfId="44" applyFont="1" applyFill="1" applyAlignment="1">
      <alignment horizontal="right"/>
    </xf>
    <xf numFmtId="0" fontId="44" fillId="33" borderId="0" xfId="44" applyFont="1" applyFill="1" applyAlignment="1">
      <alignment horizontal="left" indent="4"/>
    </xf>
    <xf numFmtId="170" fontId="45" fillId="33" borderId="0" xfId="44" applyNumberFormat="1" applyFont="1" applyFill="1" applyAlignment="1">
      <alignment horizontal="right"/>
    </xf>
    <xf numFmtId="0" fontId="46" fillId="33" borderId="0" xfId="44" applyFont="1" applyFill="1"/>
    <xf numFmtId="2" fontId="44" fillId="33" borderId="0" xfId="44" applyNumberFormat="1" applyFont="1" applyFill="1" applyAlignment="1">
      <alignment horizontal="right"/>
    </xf>
    <xf numFmtId="4" fontId="44" fillId="33" borderId="0" xfId="44" applyNumberFormat="1" applyFont="1" applyFill="1" applyAlignment="1">
      <alignment horizontal="right"/>
    </xf>
    <xf numFmtId="166" fontId="44" fillId="33" borderId="0" xfId="44" applyNumberFormat="1" applyFont="1" applyFill="1" applyAlignment="1">
      <alignment horizontal="right"/>
    </xf>
    <xf numFmtId="0" fontId="50" fillId="33" borderId="0" xfId="44" applyFont="1" applyFill="1"/>
    <xf numFmtId="2" fontId="50" fillId="33" borderId="0" xfId="44" applyNumberFormat="1" applyFont="1" applyFill="1" applyAlignment="1">
      <alignment horizontal="right"/>
    </xf>
    <xf numFmtId="0" fontId="50" fillId="33" borderId="0" xfId="44" applyFont="1" applyFill="1" applyAlignment="1">
      <alignment horizontal="right"/>
    </xf>
    <xf numFmtId="0" fontId="51" fillId="33" borderId="0" xfId="44" applyFont="1" applyFill="1" applyAlignment="1">
      <alignment horizontal="right"/>
    </xf>
    <xf numFmtId="0" fontId="50" fillId="33" borderId="0" xfId="44" applyFont="1" applyFill="1" applyAlignment="1">
      <alignment horizontal="left" indent="4"/>
    </xf>
    <xf numFmtId="0" fontId="51" fillId="33" borderId="0" xfId="44" applyFont="1" applyFill="1"/>
    <xf numFmtId="170" fontId="52" fillId="33" borderId="0" xfId="44" applyNumberFormat="1" applyFont="1" applyFill="1" applyAlignment="1">
      <alignment horizontal="right"/>
    </xf>
    <xf numFmtId="0" fontId="41" fillId="33" borderId="0" xfId="0" applyFont="1" applyFill="1" applyAlignment="1">
      <alignment horizontal="left"/>
    </xf>
    <xf numFmtId="0" fontId="46" fillId="33" borderId="0" xfId="44" applyFont="1" applyFill="1" applyAlignment="1">
      <alignment horizontal="center"/>
    </xf>
    <xf numFmtId="3" fontId="46" fillId="33" borderId="0" xfId="44" applyNumberFormat="1" applyFont="1" applyFill="1"/>
    <xf numFmtId="0" fontId="50" fillId="33" borderId="0" xfId="44" applyFont="1" applyFill="1" applyAlignment="1">
      <alignment horizontal="center"/>
    </xf>
    <xf numFmtId="3" fontId="44" fillId="33" borderId="0" xfId="44" applyNumberFormat="1" applyFont="1" applyFill="1"/>
    <xf numFmtId="0" fontId="23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71" fontId="18" fillId="33" borderId="10" xfId="42" applyNumberFormat="1" applyFont="1" applyFill="1" applyBorder="1" applyAlignment="1">
      <alignment horizontal="center" vertical="center" wrapText="1"/>
    </xf>
    <xf numFmtId="171" fontId="19" fillId="33" borderId="10" xfId="42" applyNumberFormat="1" applyFont="1" applyFill="1" applyBorder="1" applyAlignment="1">
      <alignment horizontal="center" vertical="center" wrapText="1"/>
    </xf>
    <xf numFmtId="3" fontId="18" fillId="33" borderId="10" xfId="42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167" fontId="19" fillId="33" borderId="0" xfId="42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167" fontId="19" fillId="33" borderId="10" xfId="42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22" fillId="33" borderId="0" xfId="0" quotePrefix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33" borderId="0" xfId="0" applyNumberFormat="1" applyFill="1" applyAlignment="1">
      <alignment horizontal="left" vertical="center"/>
    </xf>
    <xf numFmtId="0" fontId="37" fillId="0" borderId="0" xfId="0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4" fontId="37" fillId="0" borderId="0" xfId="0" applyNumberFormat="1" applyFont="1" applyAlignment="1">
      <alignment vertical="center" wrapText="1"/>
    </xf>
    <xf numFmtId="0" fontId="53" fillId="0" borderId="0" xfId="0" applyFont="1"/>
    <xf numFmtId="0" fontId="54" fillId="0" borderId="0" xfId="0" applyFont="1" applyAlignment="1">
      <alignment horizontal="left" vertical="center" indent="4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indent="5"/>
    </xf>
    <xf numFmtId="0" fontId="54" fillId="0" borderId="0" xfId="0" applyFont="1" applyAlignment="1">
      <alignment horizontal="left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left" wrapText="1"/>
    </xf>
    <xf numFmtId="0" fontId="26" fillId="33" borderId="12" xfId="0" applyFont="1" applyFill="1" applyBorder="1" applyAlignment="1">
      <alignment horizontal="left" wrapText="1"/>
    </xf>
    <xf numFmtId="0" fontId="26" fillId="33" borderId="15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30" fillId="33" borderId="14" xfId="44" applyFont="1" applyFill="1" applyBorder="1" applyAlignment="1">
      <alignment horizontal="center"/>
    </xf>
    <xf numFmtId="0" fontId="30" fillId="33" borderId="10" xfId="44" applyFont="1" applyFill="1" applyBorder="1" applyAlignment="1">
      <alignment horizontal="center"/>
    </xf>
    <xf numFmtId="0" fontId="30" fillId="33" borderId="11" xfId="44" applyFont="1" applyFill="1" applyBorder="1" applyAlignment="1">
      <alignment horizontal="center"/>
    </xf>
    <xf numFmtId="0" fontId="30" fillId="33" borderId="12" xfId="44" applyFont="1" applyFill="1" applyBorder="1" applyAlignment="1">
      <alignment horizontal="center"/>
    </xf>
    <xf numFmtId="0" fontId="30" fillId="33" borderId="15" xfId="44" applyFont="1" applyFill="1" applyBorder="1" applyAlignment="1">
      <alignment horizontal="center"/>
    </xf>
    <xf numFmtId="0" fontId="30" fillId="33" borderId="16" xfId="44" applyFont="1" applyFill="1" applyBorder="1" applyAlignment="1">
      <alignment horizont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0" fontId="46" fillId="33" borderId="0" xfId="44" applyFont="1" applyFill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22" xfId="0" applyNumberFormat="1" applyFont="1" applyBorder="1" applyAlignment="1">
      <alignment horizontal="center" vertical="center" wrapText="1"/>
    </xf>
    <xf numFmtId="14" fontId="26" fillId="0" borderId="2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[0]_OMF 94 31.12.2005 vs 8 copy" xfId="45" xr:uid="{00000000-0005-0000-0000-00001C000000}"/>
    <cellStyle name="Comma_Rifil 31.12.01-OMF94" xfId="43" xr:uid="{00000000-0005-0000-0000-00001D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OMF 94 31.12.2005 vs 8 copy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G76"/>
  <sheetViews>
    <sheetView topLeftCell="A67" zoomScale="130" zoomScaleNormal="130" workbookViewId="0">
      <selection activeCell="C51" sqref="C51"/>
    </sheetView>
  </sheetViews>
  <sheetFormatPr defaultColWidth="8.88671875" defaultRowHeight="13.2"/>
  <cols>
    <col min="1" max="1" width="36.21875" style="143" customWidth="1"/>
    <col min="2" max="2" width="6.5546875" style="143" customWidth="1"/>
    <col min="3" max="3" width="12.21875" style="143" customWidth="1"/>
    <col min="4" max="4" width="10.44140625" style="143" customWidth="1"/>
    <col min="5" max="5" width="10" style="143" customWidth="1"/>
    <col min="6" max="6" width="10.33203125" style="143" customWidth="1"/>
    <col min="7" max="7" width="11.77734375" style="143" customWidth="1"/>
    <col min="8" max="16384" width="8.88671875" style="143"/>
  </cols>
  <sheetData>
    <row r="1" spans="1:7">
      <c r="A1" s="143" t="s">
        <v>358</v>
      </c>
    </row>
    <row r="3" spans="1:7">
      <c r="G3" s="144" t="s">
        <v>260</v>
      </c>
    </row>
    <row r="4" spans="1:7">
      <c r="A4" s="158"/>
      <c r="B4" s="159" t="s">
        <v>259</v>
      </c>
      <c r="C4" s="159"/>
      <c r="D4" s="159"/>
      <c r="E4" s="159"/>
      <c r="F4" s="159"/>
      <c r="G4" s="159"/>
    </row>
    <row r="5" spans="1:7">
      <c r="A5" s="158"/>
      <c r="B5" s="160"/>
      <c r="C5" s="160"/>
      <c r="D5" s="160"/>
      <c r="E5" s="160"/>
      <c r="F5" s="160"/>
      <c r="G5" s="160"/>
    </row>
    <row r="6" spans="1:7">
      <c r="A6" s="161" t="s">
        <v>0</v>
      </c>
      <c r="B6" s="161" t="s">
        <v>1</v>
      </c>
      <c r="C6" s="161" t="s">
        <v>360</v>
      </c>
      <c r="D6" s="161" t="s">
        <v>2</v>
      </c>
      <c r="E6" s="161" t="s">
        <v>3</v>
      </c>
      <c r="F6" s="161"/>
      <c r="G6" s="133" t="s">
        <v>4</v>
      </c>
    </row>
    <row r="7" spans="1:7" ht="46.35" customHeight="1">
      <c r="A7" s="161"/>
      <c r="B7" s="161"/>
      <c r="C7" s="161"/>
      <c r="D7" s="161"/>
      <c r="E7" s="133" t="s">
        <v>6</v>
      </c>
      <c r="F7" s="133" t="s">
        <v>7</v>
      </c>
      <c r="G7" s="133" t="s">
        <v>5</v>
      </c>
    </row>
    <row r="8" spans="1:7" ht="18.600000000000001" customHeight="1">
      <c r="A8" s="133" t="s">
        <v>8</v>
      </c>
      <c r="B8" s="133" t="s">
        <v>9</v>
      </c>
      <c r="C8" s="133">
        <v>1</v>
      </c>
      <c r="D8" s="133">
        <v>2</v>
      </c>
      <c r="E8" s="133">
        <v>3</v>
      </c>
      <c r="F8" s="133">
        <v>4</v>
      </c>
      <c r="G8" s="133">
        <v>5</v>
      </c>
    </row>
    <row r="9" spans="1:7">
      <c r="A9" s="133" t="s">
        <v>10</v>
      </c>
      <c r="B9" s="134" t="s">
        <v>29</v>
      </c>
      <c r="C9" s="135"/>
      <c r="D9" s="135"/>
      <c r="E9" s="135"/>
      <c r="F9" s="135"/>
      <c r="G9" s="135"/>
    </row>
    <row r="10" spans="1:7" ht="24" customHeight="1">
      <c r="A10" s="134" t="s">
        <v>11</v>
      </c>
      <c r="B10" s="134" t="s">
        <v>30</v>
      </c>
      <c r="C10" s="135"/>
      <c r="D10" s="135"/>
      <c r="F10" s="135"/>
      <c r="G10" s="136"/>
    </row>
    <row r="11" spans="1:7">
      <c r="A11" s="134" t="s">
        <v>12</v>
      </c>
      <c r="B11" s="134" t="s">
        <v>13</v>
      </c>
      <c r="C11" s="137">
        <v>45142</v>
      </c>
      <c r="D11" s="137">
        <v>34584</v>
      </c>
      <c r="E11" s="137"/>
      <c r="F11" s="137"/>
      <c r="G11" s="137">
        <v>79726</v>
      </c>
    </row>
    <row r="12" spans="1:7">
      <c r="A12" s="134" t="s">
        <v>283</v>
      </c>
      <c r="B12" s="134" t="s">
        <v>285</v>
      </c>
      <c r="C12" s="137"/>
      <c r="D12" s="137"/>
      <c r="E12" s="137"/>
      <c r="F12" s="137"/>
      <c r="G12" s="137"/>
    </row>
    <row r="13" spans="1:7">
      <c r="A13" s="134" t="s">
        <v>284</v>
      </c>
      <c r="B13" s="134" t="s">
        <v>280</v>
      </c>
      <c r="C13" s="137"/>
      <c r="D13" s="137"/>
      <c r="E13" s="137"/>
      <c r="F13" s="137"/>
      <c r="G13" s="137"/>
    </row>
    <row r="14" spans="1:7">
      <c r="A14" s="133" t="s">
        <v>14</v>
      </c>
      <c r="B14" s="134" t="s">
        <v>281</v>
      </c>
      <c r="C14" s="137">
        <v>45142</v>
      </c>
      <c r="D14" s="137">
        <v>34584</v>
      </c>
      <c r="E14" s="137"/>
      <c r="F14" s="137"/>
      <c r="G14" s="137">
        <v>79726</v>
      </c>
    </row>
    <row r="15" spans="1:7">
      <c r="A15" s="133" t="s">
        <v>15</v>
      </c>
      <c r="C15" s="137"/>
      <c r="D15" s="137"/>
      <c r="E15" s="137"/>
      <c r="F15" s="137"/>
      <c r="G15" s="137"/>
    </row>
    <row r="16" spans="1:7" ht="14.4" customHeight="1">
      <c r="A16" s="134" t="s">
        <v>16</v>
      </c>
      <c r="B16" s="134" t="s">
        <v>282</v>
      </c>
      <c r="C16" s="137">
        <v>17122454</v>
      </c>
      <c r="D16" s="137"/>
      <c r="E16" s="137"/>
      <c r="F16" s="137"/>
      <c r="G16" s="137">
        <f>C16+D16-E16</f>
        <v>17122454</v>
      </c>
    </row>
    <row r="17" spans="1:7" ht="18.600000000000001" customHeight="1">
      <c r="A17" s="134" t="s">
        <v>17</v>
      </c>
      <c r="B17" s="134" t="s">
        <v>19</v>
      </c>
      <c r="C17" s="137">
        <v>3110643</v>
      </c>
      <c r="D17" s="137"/>
      <c r="E17" s="137"/>
      <c r="F17" s="137"/>
      <c r="G17" s="137">
        <v>3110643</v>
      </c>
    </row>
    <row r="18" spans="1:7">
      <c r="A18" s="134" t="s">
        <v>18</v>
      </c>
      <c r="B18" s="134" t="s">
        <v>286</v>
      </c>
      <c r="C18" s="137">
        <v>23589448</v>
      </c>
      <c r="D18" s="137">
        <v>2309337</v>
      </c>
      <c r="E18" s="137">
        <v>326266</v>
      </c>
      <c r="F18" s="137"/>
      <c r="G18" s="137">
        <v>25572519</v>
      </c>
    </row>
    <row r="19" spans="1:7">
      <c r="A19" s="134" t="s">
        <v>20</v>
      </c>
      <c r="B19" s="134" t="s">
        <v>21</v>
      </c>
      <c r="C19" s="137">
        <v>144710</v>
      </c>
      <c r="D19" s="137">
        <v>42598</v>
      </c>
      <c r="E19" s="137"/>
      <c r="F19" s="137"/>
      <c r="G19" s="137">
        <f t="shared" ref="G19:G25" si="0">C19+D19-E19</f>
        <v>187308</v>
      </c>
    </row>
    <row r="20" spans="1:7">
      <c r="A20" s="134" t="s">
        <v>279</v>
      </c>
      <c r="B20" s="134" t="s">
        <v>287</v>
      </c>
      <c r="C20" s="137">
        <v>19884475</v>
      </c>
      <c r="D20" s="137">
        <v>491621</v>
      </c>
      <c r="E20" s="137"/>
      <c r="F20" s="137"/>
      <c r="G20" s="137">
        <v>20376096</v>
      </c>
    </row>
    <row r="21" spans="1:7">
      <c r="A21" s="134" t="s">
        <v>289</v>
      </c>
      <c r="B21" s="134" t="s">
        <v>290</v>
      </c>
      <c r="C21" s="137">
        <v>468403</v>
      </c>
      <c r="D21" s="137"/>
      <c r="E21" s="137"/>
      <c r="F21" s="137"/>
      <c r="G21" s="137">
        <v>468403</v>
      </c>
    </row>
    <row r="22" spans="1:7">
      <c r="A22" s="134" t="s">
        <v>291</v>
      </c>
      <c r="B22" s="134" t="s">
        <v>288</v>
      </c>
      <c r="C22" s="137"/>
      <c r="D22" s="137">
        <v>79209</v>
      </c>
      <c r="E22" s="137"/>
      <c r="F22" s="137"/>
      <c r="G22" s="137">
        <v>79209</v>
      </c>
    </row>
    <row r="23" spans="1:7">
      <c r="A23" s="133" t="s">
        <v>292</v>
      </c>
      <c r="B23" s="133" t="s">
        <v>293</v>
      </c>
      <c r="C23" s="137">
        <v>64320133</v>
      </c>
      <c r="D23" s="137">
        <v>2922765</v>
      </c>
      <c r="E23" s="137">
        <v>326266</v>
      </c>
      <c r="F23" s="137"/>
      <c r="G23" s="137">
        <f t="shared" si="0"/>
        <v>66916632</v>
      </c>
    </row>
    <row r="24" spans="1:7">
      <c r="A24" s="134" t="s">
        <v>22</v>
      </c>
      <c r="B24" s="134" t="s">
        <v>294</v>
      </c>
      <c r="C24" s="137">
        <v>2568289</v>
      </c>
      <c r="D24" s="137"/>
      <c r="E24" s="137"/>
      <c r="F24" s="137"/>
      <c r="G24" s="137">
        <v>2568289</v>
      </c>
    </row>
    <row r="25" spans="1:7" ht="26.4">
      <c r="A25" s="133" t="s">
        <v>295</v>
      </c>
      <c r="B25" s="133" t="s">
        <v>23</v>
      </c>
      <c r="C25" s="137">
        <f>C14+C23+C24</f>
        <v>66933564</v>
      </c>
      <c r="D25" s="137">
        <f t="shared" ref="D25:F25" si="1">D14+D23+D24</f>
        <v>2957349</v>
      </c>
      <c r="E25" s="137">
        <f t="shared" si="1"/>
        <v>326266</v>
      </c>
      <c r="F25" s="137">
        <f t="shared" si="1"/>
        <v>0</v>
      </c>
      <c r="G25" s="137">
        <f t="shared" si="0"/>
        <v>69564647</v>
      </c>
    </row>
    <row r="26" spans="1:7">
      <c r="A26" s="138"/>
      <c r="B26" s="138"/>
      <c r="C26" s="139"/>
      <c r="D26" s="139"/>
      <c r="E26" s="139"/>
      <c r="F26" s="139"/>
      <c r="G26" s="139"/>
    </row>
    <row r="28" spans="1:7">
      <c r="F28" s="145" t="s">
        <v>50</v>
      </c>
    </row>
    <row r="29" spans="1:7" ht="13.35" customHeight="1">
      <c r="A29" s="156" t="s">
        <v>0</v>
      </c>
      <c r="B29" s="156" t="s">
        <v>24</v>
      </c>
      <c r="C29" s="156" t="s">
        <v>349</v>
      </c>
      <c r="D29" s="156" t="s">
        <v>25</v>
      </c>
      <c r="E29" s="157" t="s">
        <v>26</v>
      </c>
      <c r="F29" s="5" t="s">
        <v>27</v>
      </c>
    </row>
    <row r="30" spans="1:7" ht="55.35" customHeight="1">
      <c r="A30" s="156"/>
      <c r="B30" s="156"/>
      <c r="C30" s="156"/>
      <c r="D30" s="156"/>
      <c r="E30" s="157"/>
      <c r="F30" s="6" t="s">
        <v>31</v>
      </c>
    </row>
    <row r="31" spans="1:7">
      <c r="A31" s="3" t="s">
        <v>8</v>
      </c>
      <c r="B31" s="3" t="s">
        <v>9</v>
      </c>
      <c r="C31" s="3">
        <v>6</v>
      </c>
      <c r="D31" s="3">
        <v>7</v>
      </c>
      <c r="E31" s="3">
        <v>8</v>
      </c>
      <c r="F31" s="4">
        <v>9</v>
      </c>
    </row>
    <row r="32" spans="1:7">
      <c r="A32" s="131" t="s">
        <v>10</v>
      </c>
      <c r="B32" s="3" t="s">
        <v>33</v>
      </c>
      <c r="C32" s="3"/>
      <c r="D32" s="3"/>
      <c r="E32" s="3"/>
      <c r="F32" s="3"/>
    </row>
    <row r="33" spans="1:6">
      <c r="A33" s="3" t="s">
        <v>11</v>
      </c>
      <c r="B33" s="3">
        <v>20</v>
      </c>
      <c r="C33" s="1"/>
      <c r="D33" s="1"/>
      <c r="E33" s="1"/>
      <c r="F33" s="1">
        <f>C33+D33-E33</f>
        <v>0</v>
      </c>
    </row>
    <row r="34" spans="1:6">
      <c r="A34" s="3" t="s">
        <v>12</v>
      </c>
      <c r="B34" s="3">
        <v>21</v>
      </c>
      <c r="C34" s="1">
        <v>45142</v>
      </c>
      <c r="D34" s="1">
        <v>7685</v>
      </c>
      <c r="E34" s="1"/>
      <c r="F34" s="1">
        <f t="shared" ref="F34:F43" si="2">C34+D34-E34</f>
        <v>52827</v>
      </c>
    </row>
    <row r="35" spans="1:6">
      <c r="A35" s="131" t="s">
        <v>28</v>
      </c>
      <c r="B35" s="3">
        <v>23</v>
      </c>
      <c r="C35" s="2">
        <f>C33+C34</f>
        <v>45142</v>
      </c>
      <c r="D35" s="2">
        <f t="shared" ref="D35:E35" si="3">D33+D34</f>
        <v>7685</v>
      </c>
      <c r="E35" s="2">
        <f t="shared" si="3"/>
        <v>0</v>
      </c>
      <c r="F35" s="1">
        <f t="shared" si="2"/>
        <v>52827</v>
      </c>
    </row>
    <row r="36" spans="1:6">
      <c r="A36" s="131" t="s">
        <v>15</v>
      </c>
      <c r="B36" s="3"/>
      <c r="C36" s="1"/>
      <c r="D36" s="1"/>
      <c r="E36" s="1"/>
      <c r="F36" s="1"/>
    </row>
    <row r="37" spans="1:6">
      <c r="A37" s="3" t="s">
        <v>16</v>
      </c>
      <c r="B37" s="3">
        <v>24</v>
      </c>
      <c r="C37" s="1"/>
      <c r="D37" s="1"/>
      <c r="E37" s="1"/>
      <c r="F37" s="1">
        <f t="shared" si="2"/>
        <v>0</v>
      </c>
    </row>
    <row r="38" spans="1:6">
      <c r="A38" s="3" t="s">
        <v>17</v>
      </c>
      <c r="B38" s="3">
        <v>25</v>
      </c>
      <c r="C38" s="1">
        <v>1163004</v>
      </c>
      <c r="D38" s="1">
        <v>99620</v>
      </c>
      <c r="E38" s="1"/>
      <c r="F38" s="1">
        <f t="shared" si="2"/>
        <v>1262624</v>
      </c>
    </row>
    <row r="39" spans="1:6">
      <c r="A39" s="3" t="s">
        <v>18</v>
      </c>
      <c r="B39" s="3">
        <v>26</v>
      </c>
      <c r="C39" s="1">
        <v>16106386</v>
      </c>
      <c r="D39" s="1">
        <v>1695022</v>
      </c>
      <c r="E39" s="1">
        <v>326266</v>
      </c>
      <c r="F39" s="1">
        <f t="shared" si="2"/>
        <v>17475142</v>
      </c>
    </row>
    <row r="40" spans="1:6">
      <c r="A40" s="3" t="s">
        <v>20</v>
      </c>
      <c r="B40" s="3">
        <v>27</v>
      </c>
      <c r="C40" s="1">
        <v>68223</v>
      </c>
      <c r="D40" s="1">
        <v>15948</v>
      </c>
      <c r="E40" s="1"/>
      <c r="F40" s="1">
        <f t="shared" si="2"/>
        <v>84171</v>
      </c>
    </row>
    <row r="41" spans="1:6">
      <c r="A41" s="3" t="s">
        <v>279</v>
      </c>
      <c r="B41" s="3">
        <v>28</v>
      </c>
      <c r="C41" s="1">
        <v>3487592</v>
      </c>
      <c r="D41" s="1">
        <v>527963</v>
      </c>
      <c r="E41" s="1"/>
      <c r="F41" s="1">
        <v>4015555</v>
      </c>
    </row>
    <row r="42" spans="1:6">
      <c r="A42" s="131" t="s">
        <v>296</v>
      </c>
      <c r="B42" s="3">
        <v>31</v>
      </c>
      <c r="C42" s="2">
        <f>SUM(C37:C41)</f>
        <v>20825205</v>
      </c>
      <c r="D42" s="2">
        <v>2338553</v>
      </c>
      <c r="E42" s="2">
        <v>326266</v>
      </c>
      <c r="F42" s="1">
        <f t="shared" si="2"/>
        <v>22837492</v>
      </c>
    </row>
    <row r="43" spans="1:6">
      <c r="A43" s="131" t="s">
        <v>297</v>
      </c>
      <c r="B43" s="3">
        <v>33</v>
      </c>
      <c r="C43" s="2">
        <f>C35+C42</f>
        <v>20870347</v>
      </c>
      <c r="D43" s="2">
        <f>D35+D42</f>
        <v>2346238</v>
      </c>
      <c r="E43" s="2">
        <f>E35+E42</f>
        <v>326266</v>
      </c>
      <c r="F43" s="1">
        <f t="shared" si="2"/>
        <v>22890319</v>
      </c>
    </row>
    <row r="44" spans="1:6">
      <c r="A44" s="140"/>
      <c r="B44" s="141"/>
      <c r="C44" s="71"/>
      <c r="D44" s="71"/>
      <c r="E44" s="71"/>
      <c r="F44" s="94"/>
    </row>
    <row r="45" spans="1:6">
      <c r="A45" s="140"/>
      <c r="B45" s="141"/>
      <c r="C45" s="71"/>
      <c r="D45" s="71"/>
      <c r="E45" s="71"/>
      <c r="F45" s="94"/>
    </row>
    <row r="46" spans="1:6">
      <c r="A46" s="140"/>
      <c r="B46" s="141"/>
      <c r="C46" s="71"/>
      <c r="D46" s="71"/>
      <c r="E46" s="71"/>
      <c r="F46" s="94"/>
    </row>
    <row r="47" spans="1:6">
      <c r="A47" s="140"/>
      <c r="B47" s="141"/>
      <c r="C47" s="71"/>
      <c r="D47" s="71"/>
      <c r="E47" s="71"/>
      <c r="F47" s="71"/>
    </row>
    <row r="48" spans="1:6">
      <c r="F48" s="145" t="s">
        <v>50</v>
      </c>
    </row>
    <row r="49" spans="1:6">
      <c r="A49" s="156" t="s">
        <v>0</v>
      </c>
      <c r="B49" s="156" t="s">
        <v>24</v>
      </c>
      <c r="C49" s="156" t="s">
        <v>360</v>
      </c>
      <c r="D49" s="156" t="s">
        <v>34</v>
      </c>
      <c r="E49" s="157" t="s">
        <v>35</v>
      </c>
      <c r="F49" s="5" t="s">
        <v>4</v>
      </c>
    </row>
    <row r="50" spans="1:6" ht="36" customHeight="1">
      <c r="A50" s="156"/>
      <c r="B50" s="156"/>
      <c r="C50" s="156"/>
      <c r="D50" s="156"/>
      <c r="E50" s="157"/>
      <c r="F50" s="6" t="s">
        <v>36</v>
      </c>
    </row>
    <row r="51" spans="1:6">
      <c r="A51" s="3" t="s">
        <v>8</v>
      </c>
      <c r="B51" s="3" t="s">
        <v>9</v>
      </c>
      <c r="C51" s="3">
        <v>10</v>
      </c>
      <c r="D51" s="3">
        <v>11</v>
      </c>
      <c r="E51" s="3">
        <v>12</v>
      </c>
      <c r="F51" s="4">
        <v>13</v>
      </c>
    </row>
    <row r="52" spans="1:6">
      <c r="A52" s="131" t="s">
        <v>10</v>
      </c>
      <c r="B52" s="3" t="s">
        <v>33</v>
      </c>
      <c r="C52" s="3"/>
      <c r="D52" s="3"/>
      <c r="E52" s="3"/>
      <c r="F52" s="3"/>
    </row>
    <row r="53" spans="1:6">
      <c r="A53" s="3" t="s">
        <v>11</v>
      </c>
      <c r="B53" s="3">
        <v>34</v>
      </c>
      <c r="C53" s="1"/>
      <c r="D53" s="1"/>
      <c r="E53" s="1"/>
      <c r="F53" s="2">
        <f>C53+D53-E53</f>
        <v>0</v>
      </c>
    </row>
    <row r="54" spans="1:6">
      <c r="A54" s="3" t="s">
        <v>12</v>
      </c>
      <c r="B54" s="3">
        <v>35</v>
      </c>
      <c r="C54" s="1"/>
      <c r="D54" s="1"/>
      <c r="E54" s="1"/>
      <c r="F54" s="2">
        <f t="shared" ref="F54:F65" si="4">C54+D54-E54</f>
        <v>0</v>
      </c>
    </row>
    <row r="55" spans="1:6">
      <c r="A55" s="131" t="s">
        <v>298</v>
      </c>
      <c r="B55" s="3">
        <v>37</v>
      </c>
      <c r="C55" s="2"/>
      <c r="D55" s="2"/>
      <c r="E55" s="2"/>
      <c r="F55" s="2">
        <f t="shared" si="4"/>
        <v>0</v>
      </c>
    </row>
    <row r="56" spans="1:6">
      <c r="A56" s="131" t="s">
        <v>15</v>
      </c>
      <c r="B56" s="3"/>
      <c r="C56" s="1"/>
      <c r="D56" s="1"/>
      <c r="E56" s="1"/>
      <c r="F56" s="2">
        <f t="shared" si="4"/>
        <v>0</v>
      </c>
    </row>
    <row r="57" spans="1:6">
      <c r="A57" s="3" t="s">
        <v>16</v>
      </c>
      <c r="B57" s="3">
        <v>38</v>
      </c>
      <c r="C57" s="1"/>
      <c r="D57" s="1"/>
      <c r="E57" s="1"/>
      <c r="F57" s="2">
        <f t="shared" si="4"/>
        <v>0</v>
      </c>
    </row>
    <row r="58" spans="1:6">
      <c r="A58" s="3" t="s">
        <v>17</v>
      </c>
      <c r="B58" s="3">
        <v>39</v>
      </c>
      <c r="C58" s="1"/>
      <c r="D58" s="1"/>
      <c r="E58" s="1"/>
      <c r="F58" s="2">
        <f t="shared" si="4"/>
        <v>0</v>
      </c>
    </row>
    <row r="59" spans="1:6">
      <c r="A59" s="3" t="s">
        <v>18</v>
      </c>
      <c r="B59" s="3">
        <v>40</v>
      </c>
      <c r="C59" s="1"/>
      <c r="D59" s="1"/>
      <c r="E59" s="1"/>
      <c r="F59" s="2">
        <f t="shared" si="4"/>
        <v>0</v>
      </c>
    </row>
    <row r="60" spans="1:6">
      <c r="A60" s="3" t="s">
        <v>20</v>
      </c>
      <c r="B60" s="3">
        <v>41</v>
      </c>
      <c r="C60" s="1"/>
      <c r="D60" s="1"/>
      <c r="E60" s="1"/>
      <c r="F60" s="2">
        <f t="shared" si="4"/>
        <v>0</v>
      </c>
    </row>
    <row r="61" spans="1:6">
      <c r="A61" s="3" t="s">
        <v>279</v>
      </c>
      <c r="B61" s="3">
        <v>42</v>
      </c>
      <c r="C61" s="1"/>
      <c r="D61" s="1"/>
      <c r="E61" s="1"/>
      <c r="F61" s="2"/>
    </row>
    <row r="62" spans="1:6">
      <c r="A62" s="134" t="s">
        <v>289</v>
      </c>
      <c r="B62" s="3">
        <v>46</v>
      </c>
      <c r="C62" s="1"/>
      <c r="D62" s="1"/>
      <c r="E62" s="1"/>
      <c r="F62" s="2">
        <f t="shared" si="4"/>
        <v>0</v>
      </c>
    </row>
    <row r="63" spans="1:6">
      <c r="A63" s="131" t="s">
        <v>299</v>
      </c>
      <c r="B63" s="3">
        <v>47</v>
      </c>
      <c r="C63" s="2">
        <f>C57+C58+C59+C60+C62</f>
        <v>0</v>
      </c>
      <c r="D63" s="2">
        <f t="shared" ref="D63:E63" si="5">D57+D58+D59+D60+D62</f>
        <v>0</v>
      </c>
      <c r="E63" s="2">
        <f t="shared" si="5"/>
        <v>0</v>
      </c>
      <c r="F63" s="2">
        <f t="shared" si="4"/>
        <v>0</v>
      </c>
    </row>
    <row r="64" spans="1:6">
      <c r="A64" s="134" t="s">
        <v>22</v>
      </c>
      <c r="B64" s="134">
        <v>49</v>
      </c>
      <c r="C64" s="142"/>
      <c r="D64" s="142"/>
      <c r="E64" s="142"/>
      <c r="F64" s="2">
        <f t="shared" si="4"/>
        <v>0</v>
      </c>
    </row>
    <row r="65" spans="1:6">
      <c r="A65" s="131" t="s">
        <v>300</v>
      </c>
      <c r="B65" s="3">
        <v>50</v>
      </c>
      <c r="C65" s="2">
        <f>C55+C63+C64</f>
        <v>0</v>
      </c>
      <c r="D65" s="2">
        <f t="shared" ref="D65:E65" si="6">D55+D63+D64</f>
        <v>0</v>
      </c>
      <c r="E65" s="2">
        <f t="shared" si="6"/>
        <v>0</v>
      </c>
      <c r="F65" s="2">
        <f t="shared" si="4"/>
        <v>0</v>
      </c>
    </row>
    <row r="68" spans="1:6" ht="14.4">
      <c r="A68" s="146" t="s">
        <v>236</v>
      </c>
      <c r="C68" s="145" t="s">
        <v>50</v>
      </c>
    </row>
    <row r="69" spans="1:6" ht="48" customHeight="1">
      <c r="A69" s="131" t="s">
        <v>235</v>
      </c>
      <c r="B69" s="132" t="s">
        <v>350</v>
      </c>
      <c r="C69" s="131" t="s">
        <v>359</v>
      </c>
    </row>
    <row r="70" spans="1:6">
      <c r="A70" s="4" t="s">
        <v>229</v>
      </c>
      <c r="B70" s="4">
        <v>2568289</v>
      </c>
      <c r="C70" s="3">
        <v>2568289</v>
      </c>
    </row>
    <row r="71" spans="1:6">
      <c r="A71" s="3" t="s">
        <v>230</v>
      </c>
      <c r="B71" s="3"/>
      <c r="C71" s="3"/>
    </row>
    <row r="72" spans="1:6">
      <c r="A72" s="3" t="s">
        <v>231</v>
      </c>
      <c r="B72" s="3"/>
      <c r="C72" s="3"/>
    </row>
    <row r="73" spans="1:6">
      <c r="A73" s="3" t="s">
        <v>232</v>
      </c>
      <c r="B73" s="3"/>
      <c r="C73" s="3"/>
    </row>
    <row r="74" spans="1:6">
      <c r="A74" s="3" t="s">
        <v>233</v>
      </c>
      <c r="B74" s="3"/>
      <c r="C74" s="3"/>
    </row>
    <row r="75" spans="1:6">
      <c r="A75" s="3" t="s">
        <v>234</v>
      </c>
      <c r="B75" s="3"/>
      <c r="C75" s="3"/>
    </row>
    <row r="76" spans="1:6">
      <c r="A76" s="3" t="s">
        <v>6</v>
      </c>
      <c r="B76" s="2">
        <v>2568289</v>
      </c>
      <c r="C76" s="2">
        <v>2568289</v>
      </c>
    </row>
  </sheetData>
  <mergeCells count="17">
    <mergeCell ref="A49:A50"/>
    <mergeCell ref="B49:B50"/>
    <mergeCell ref="C49:C50"/>
    <mergeCell ref="D49:D50"/>
    <mergeCell ref="E49:E50"/>
    <mergeCell ref="A4:A5"/>
    <mergeCell ref="B4:G5"/>
    <mergeCell ref="A6:A7"/>
    <mergeCell ref="B6:B7"/>
    <mergeCell ref="C6:C7"/>
    <mergeCell ref="D6:D7"/>
    <mergeCell ref="E6:F6"/>
    <mergeCell ref="A29:A30"/>
    <mergeCell ref="B29:B30"/>
    <mergeCell ref="C29:C30"/>
    <mergeCell ref="D29:D30"/>
    <mergeCell ref="E29:E30"/>
  </mergeCells>
  <pageMargins left="0.70866141732283472" right="0.28000000000000003" top="0.42" bottom="1.26" header="0.36" footer="0.31496062992125984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6"/>
  <sheetViews>
    <sheetView tabSelected="1" topLeftCell="A139" zoomScale="130" zoomScaleNormal="130" workbookViewId="0">
      <selection activeCell="C152" sqref="C152"/>
    </sheetView>
  </sheetViews>
  <sheetFormatPr defaultColWidth="8.88671875" defaultRowHeight="13.2"/>
  <cols>
    <col min="1" max="1" width="31.109375" style="7" customWidth="1"/>
    <col min="2" max="2" width="19.6640625" style="7" customWidth="1"/>
    <col min="3" max="3" width="19.44140625" style="7" customWidth="1"/>
    <col min="4" max="4" width="14.44140625" style="7" customWidth="1"/>
    <col min="5" max="5" width="12.44140625" style="7" customWidth="1"/>
    <col min="6" max="6" width="14.44140625" style="7" customWidth="1"/>
    <col min="7" max="16384" width="8.88671875" style="7"/>
  </cols>
  <sheetData>
    <row r="1" spans="1:3" ht="13.2" customHeight="1">
      <c r="A1" s="39" t="s">
        <v>414</v>
      </c>
    </row>
    <row r="3" spans="1:3" ht="14.4">
      <c r="A3" s="39" t="s">
        <v>133</v>
      </c>
    </row>
    <row r="4" spans="1:3" ht="12" customHeight="1">
      <c r="A4" s="39"/>
    </row>
    <row r="5" spans="1:3" ht="11.4" customHeight="1">
      <c r="A5" s="194"/>
      <c r="B5" s="43" t="s">
        <v>104</v>
      </c>
      <c r="C5" s="43" t="s">
        <v>104</v>
      </c>
    </row>
    <row r="6" spans="1:3" ht="12" customHeight="1">
      <c r="A6" s="194"/>
      <c r="B6" s="93" t="s">
        <v>355</v>
      </c>
      <c r="C6" s="93" t="s">
        <v>415</v>
      </c>
    </row>
    <row r="7" spans="1:3">
      <c r="A7" s="33" t="s">
        <v>274</v>
      </c>
      <c r="B7" s="60">
        <v>1921990</v>
      </c>
      <c r="C7" s="60">
        <v>12263938</v>
      </c>
    </row>
    <row r="8" spans="1:3">
      <c r="A8" s="33" t="s">
        <v>125</v>
      </c>
      <c r="B8" s="34">
        <v>0</v>
      </c>
      <c r="C8" s="34">
        <v>0</v>
      </c>
    </row>
    <row r="9" spans="1:3">
      <c r="A9" s="33" t="s">
        <v>337</v>
      </c>
      <c r="B9" s="34">
        <v>112578</v>
      </c>
      <c r="C9" s="34">
        <v>368593</v>
      </c>
    </row>
    <row r="10" spans="1:3">
      <c r="A10" s="33" t="s">
        <v>127</v>
      </c>
      <c r="B10" s="34">
        <v>225080</v>
      </c>
      <c r="C10" s="34">
        <v>473036</v>
      </c>
    </row>
    <row r="11" spans="1:3" ht="14.4">
      <c r="A11" s="31" t="s">
        <v>128</v>
      </c>
      <c r="B11" s="34">
        <v>2364062</v>
      </c>
      <c r="C11" s="34">
        <v>13882017</v>
      </c>
    </row>
    <row r="12" spans="1:3" ht="14.4">
      <c r="A12" s="31" t="s">
        <v>129</v>
      </c>
      <c r="B12" s="34">
        <v>378250</v>
      </c>
      <c r="C12" s="34">
        <v>2221123</v>
      </c>
    </row>
    <row r="13" spans="1:3">
      <c r="A13" s="33" t="s">
        <v>130</v>
      </c>
      <c r="B13" s="34">
        <v>7444</v>
      </c>
      <c r="C13" s="34">
        <v>287812</v>
      </c>
    </row>
    <row r="14" spans="1:3">
      <c r="A14" s="33" t="s">
        <v>275</v>
      </c>
      <c r="B14" s="34">
        <v>502</v>
      </c>
      <c r="C14" s="34">
        <v>152563</v>
      </c>
    </row>
    <row r="15" spans="1:3">
      <c r="A15" s="61" t="s">
        <v>356</v>
      </c>
      <c r="B15" s="34">
        <v>40733</v>
      </c>
      <c r="C15" s="34">
        <v>267112</v>
      </c>
    </row>
    <row r="16" spans="1:3">
      <c r="A16" s="61" t="s">
        <v>131</v>
      </c>
      <c r="B16" s="34">
        <v>329571</v>
      </c>
      <c r="C16" s="34">
        <v>1513636</v>
      </c>
    </row>
    <row r="17" spans="1:3" ht="10.8" customHeight="1">
      <c r="A17" s="40" t="s">
        <v>132</v>
      </c>
      <c r="B17" s="41"/>
      <c r="C17" s="41"/>
    </row>
    <row r="18" spans="1:3" ht="14.4">
      <c r="A18" s="39" t="s">
        <v>134</v>
      </c>
    </row>
    <row r="20" spans="1:3" ht="11.4" customHeight="1">
      <c r="A20" s="193" t="s">
        <v>135</v>
      </c>
      <c r="B20" s="43" t="s">
        <v>104</v>
      </c>
      <c r="C20" s="43" t="s">
        <v>104</v>
      </c>
    </row>
    <row r="21" spans="1:3" ht="12.6" customHeight="1">
      <c r="A21" s="193"/>
      <c r="B21" s="93" t="s">
        <v>355</v>
      </c>
      <c r="C21" s="93" t="s">
        <v>415</v>
      </c>
    </row>
    <row r="22" spans="1:3" ht="14.4">
      <c r="A22" s="31" t="s">
        <v>325</v>
      </c>
      <c r="B22" s="44">
        <v>10272449</v>
      </c>
      <c r="C22" s="32">
        <v>20267321</v>
      </c>
    </row>
    <row r="23" spans="1:3" ht="14.4">
      <c r="A23" s="31" t="s">
        <v>263</v>
      </c>
      <c r="B23" s="33">
        <v>113402</v>
      </c>
      <c r="C23" s="33">
        <v>125576</v>
      </c>
    </row>
    <row r="24" spans="1:3" ht="25.2" customHeight="1">
      <c r="A24" s="31" t="s">
        <v>315</v>
      </c>
      <c r="B24" s="33">
        <v>15034481</v>
      </c>
      <c r="C24" s="33">
        <v>43664468</v>
      </c>
    </row>
    <row r="25" spans="1:3" ht="14.4">
      <c r="A25" s="31" t="s">
        <v>264</v>
      </c>
      <c r="B25" s="33">
        <v>3552525</v>
      </c>
      <c r="C25" s="33">
        <v>3629043</v>
      </c>
    </row>
    <row r="26" spans="1:3" ht="14.4">
      <c r="A26" s="31" t="s">
        <v>6</v>
      </c>
      <c r="B26" s="32">
        <v>28972857</v>
      </c>
      <c r="C26" s="32">
        <v>67686408</v>
      </c>
    </row>
    <row r="27" spans="1:3" ht="11.4" customHeight="1">
      <c r="A27" s="40"/>
      <c r="B27" s="41"/>
      <c r="C27" s="41"/>
    </row>
    <row r="28" spans="1:3">
      <c r="A28" s="40"/>
      <c r="B28" s="42"/>
      <c r="C28" s="42"/>
    </row>
    <row r="29" spans="1:3" ht="11.4" customHeight="1">
      <c r="A29" s="193" t="s">
        <v>136</v>
      </c>
      <c r="B29" s="43" t="s">
        <v>104</v>
      </c>
      <c r="C29" s="43" t="s">
        <v>104</v>
      </c>
    </row>
    <row r="30" spans="1:3" ht="28.8">
      <c r="A30" s="193"/>
      <c r="B30" s="93" t="s">
        <v>355</v>
      </c>
      <c r="C30" s="93" t="s">
        <v>416</v>
      </c>
    </row>
    <row r="31" spans="1:3" ht="14.4">
      <c r="A31" s="31"/>
      <c r="B31" s="44"/>
      <c r="C31" s="32"/>
    </row>
    <row r="32" spans="1:3" ht="14.4">
      <c r="A32" s="31"/>
      <c r="B32" s="33"/>
      <c r="C32" s="33"/>
    </row>
    <row r="33" spans="1:3" ht="14.4">
      <c r="A33" s="31"/>
      <c r="B33" s="33"/>
      <c r="C33" s="33"/>
    </row>
    <row r="34" spans="1:3" ht="14.4">
      <c r="A34" s="31" t="s">
        <v>6</v>
      </c>
      <c r="B34" s="34">
        <f>SUM(B31:B33)</f>
        <v>0</v>
      </c>
      <c r="C34" s="34">
        <f>SUM(C31:C33)</f>
        <v>0</v>
      </c>
    </row>
    <row r="35" spans="1:3" ht="11.4" customHeight="1">
      <c r="A35" s="89"/>
      <c r="B35" s="41"/>
      <c r="C35" s="41"/>
    </row>
    <row r="36" spans="1:3" ht="14.4">
      <c r="A36" s="39" t="s">
        <v>155</v>
      </c>
    </row>
    <row r="37" spans="1:3" ht="12" customHeight="1">
      <c r="A37" s="193" t="s">
        <v>156</v>
      </c>
      <c r="B37" s="43" t="s">
        <v>104</v>
      </c>
      <c r="C37" s="43" t="s">
        <v>104</v>
      </c>
    </row>
    <row r="38" spans="1:3" ht="13.2" customHeight="1">
      <c r="A38" s="193"/>
      <c r="B38" s="93" t="s">
        <v>355</v>
      </c>
      <c r="C38" s="93" t="s">
        <v>415</v>
      </c>
    </row>
    <row r="39" spans="1:3" ht="21" customHeight="1">
      <c r="A39" s="65" t="s">
        <v>157</v>
      </c>
      <c r="B39" s="32">
        <v>638947</v>
      </c>
      <c r="C39" s="32">
        <v>1231421</v>
      </c>
    </row>
    <row r="40" spans="1:3" ht="14.4">
      <c r="A40" s="65" t="s">
        <v>160</v>
      </c>
      <c r="B40" s="32">
        <v>0</v>
      </c>
      <c r="C40" s="32">
        <v>0</v>
      </c>
    </row>
    <row r="41" spans="1:3" ht="14.4">
      <c r="A41" s="65" t="s">
        <v>159</v>
      </c>
      <c r="B41" s="32">
        <v>49587</v>
      </c>
      <c r="C41" s="32">
        <v>735620</v>
      </c>
    </row>
    <row r="42" spans="1:3" ht="14.4">
      <c r="A42" s="65" t="s">
        <v>321</v>
      </c>
      <c r="B42" s="32">
        <v>6714</v>
      </c>
      <c r="C42" s="32">
        <v>17982</v>
      </c>
    </row>
    <row r="43" spans="1:3">
      <c r="A43" s="8" t="s">
        <v>158</v>
      </c>
      <c r="B43" s="8"/>
      <c r="C43" s="8"/>
    </row>
    <row r="44" spans="1:3">
      <c r="A44" s="8" t="s">
        <v>324</v>
      </c>
      <c r="B44" s="8">
        <v>6500</v>
      </c>
      <c r="C44" s="8">
        <v>4500</v>
      </c>
    </row>
    <row r="45" spans="1:3">
      <c r="A45" s="8" t="s">
        <v>276</v>
      </c>
      <c r="B45" s="8">
        <v>25846</v>
      </c>
      <c r="C45" s="8">
        <v>217822</v>
      </c>
    </row>
    <row r="46" spans="1:3" ht="14.4">
      <c r="A46" s="64" t="s">
        <v>6</v>
      </c>
      <c r="B46" s="47">
        <v>727594</v>
      </c>
      <c r="C46" s="47">
        <v>2207345</v>
      </c>
    </row>
    <row r="48" spans="1:3" ht="14.4">
      <c r="A48" s="39" t="s">
        <v>166</v>
      </c>
    </row>
    <row r="49" spans="1:3" ht="12" customHeight="1">
      <c r="A49" s="39"/>
    </row>
    <row r="50" spans="1:3" ht="14.4">
      <c r="A50" s="39" t="s">
        <v>167</v>
      </c>
    </row>
    <row r="52" spans="1:3" ht="14.4">
      <c r="A52" s="185" t="s">
        <v>137</v>
      </c>
      <c r="B52" s="43" t="s">
        <v>104</v>
      </c>
      <c r="C52" s="43" t="s">
        <v>104</v>
      </c>
    </row>
    <row r="53" spans="1:3" ht="12" customHeight="1">
      <c r="A53" s="186"/>
      <c r="B53" s="93" t="s">
        <v>355</v>
      </c>
      <c r="C53" s="93" t="s">
        <v>415</v>
      </c>
    </row>
    <row r="54" spans="1:3">
      <c r="A54" s="8" t="s">
        <v>161</v>
      </c>
      <c r="B54" s="8">
        <v>16115841</v>
      </c>
      <c r="C54" s="8">
        <v>38799662</v>
      </c>
    </row>
    <row r="55" spans="1:3">
      <c r="A55" s="45" t="s">
        <v>162</v>
      </c>
      <c r="B55" s="8">
        <v>571843</v>
      </c>
      <c r="C55" s="8">
        <v>747057</v>
      </c>
    </row>
    <row r="56" spans="1:3">
      <c r="A56" s="45" t="s">
        <v>163</v>
      </c>
      <c r="B56" s="8">
        <v>1523851</v>
      </c>
      <c r="C56" s="8">
        <v>1632559</v>
      </c>
    </row>
    <row r="57" spans="1:3">
      <c r="A57" s="8" t="s">
        <v>164</v>
      </c>
      <c r="B57" s="8">
        <v>103711</v>
      </c>
      <c r="C57" s="8">
        <v>99411</v>
      </c>
    </row>
    <row r="58" spans="1:3">
      <c r="A58" s="8" t="s">
        <v>165</v>
      </c>
      <c r="B58" s="8"/>
      <c r="C58" s="8"/>
    </row>
    <row r="59" spans="1:3" ht="14.4">
      <c r="A59" s="64" t="s">
        <v>6</v>
      </c>
      <c r="B59" s="8">
        <v>18315246</v>
      </c>
      <c r="C59" s="8">
        <v>41278689</v>
      </c>
    </row>
    <row r="60" spans="1:3" ht="14.4">
      <c r="A60" s="66"/>
    </row>
    <row r="61" spans="1:3" ht="14.4">
      <c r="A61" s="182" t="s">
        <v>168</v>
      </c>
      <c r="B61" s="182"/>
    </row>
    <row r="62" spans="1:3" ht="11.4" customHeight="1"/>
    <row r="63" spans="1:3" ht="13.2" customHeight="1">
      <c r="A63" s="195" t="s">
        <v>137</v>
      </c>
      <c r="B63" s="43" t="s">
        <v>104</v>
      </c>
      <c r="C63" s="43" t="s">
        <v>104</v>
      </c>
    </row>
    <row r="64" spans="1:3" ht="10.8" customHeight="1">
      <c r="A64" s="195"/>
      <c r="B64" s="93" t="s">
        <v>355</v>
      </c>
      <c r="C64" s="93" t="s">
        <v>415</v>
      </c>
    </row>
    <row r="65" spans="1:3">
      <c r="A65" s="8" t="s">
        <v>169</v>
      </c>
      <c r="B65" s="46"/>
      <c r="C65" s="46"/>
    </row>
    <row r="66" spans="1:3" ht="26.4">
      <c r="A66" s="92" t="s">
        <v>170</v>
      </c>
      <c r="B66" s="8">
        <v>103553</v>
      </c>
      <c r="C66" s="8">
        <v>128715</v>
      </c>
    </row>
    <row r="67" spans="1:3">
      <c r="A67" s="45" t="s">
        <v>171</v>
      </c>
      <c r="B67" s="8">
        <v>331453</v>
      </c>
      <c r="C67" s="8">
        <v>489609</v>
      </c>
    </row>
    <row r="68" spans="1:3">
      <c r="A68" s="45" t="s">
        <v>277</v>
      </c>
      <c r="B68" s="8">
        <v>3300</v>
      </c>
      <c r="C68" s="8">
        <v>3100</v>
      </c>
    </row>
    <row r="69" spans="1:3">
      <c r="A69" s="8" t="s">
        <v>172</v>
      </c>
      <c r="B69" s="8"/>
      <c r="C69" s="8"/>
    </row>
    <row r="70" spans="1:3">
      <c r="A70" s="8" t="s">
        <v>173</v>
      </c>
      <c r="B70" s="8"/>
      <c r="C70" s="8"/>
    </row>
    <row r="71" spans="1:3" ht="26.4">
      <c r="A71" s="59" t="s">
        <v>174</v>
      </c>
      <c r="B71" s="8">
        <v>1328</v>
      </c>
      <c r="C71" s="8">
        <v>78840</v>
      </c>
    </row>
    <row r="72" spans="1:3" ht="26.4">
      <c r="A72" s="59" t="s">
        <v>175</v>
      </c>
      <c r="B72" s="8"/>
      <c r="C72" s="8"/>
    </row>
    <row r="73" spans="1:3">
      <c r="A73" s="59" t="s">
        <v>278</v>
      </c>
      <c r="B73" s="8">
        <v>390</v>
      </c>
      <c r="C73" s="8">
        <v>510</v>
      </c>
    </row>
    <row r="74" spans="1:3">
      <c r="A74" s="8" t="s">
        <v>176</v>
      </c>
      <c r="B74" s="8">
        <v>57</v>
      </c>
      <c r="C74" s="8">
        <v>2340</v>
      </c>
    </row>
    <row r="75" spans="1:3">
      <c r="A75" s="8" t="s">
        <v>177</v>
      </c>
      <c r="B75" s="8">
        <v>36548</v>
      </c>
      <c r="C75" s="8">
        <v>59757</v>
      </c>
    </row>
    <row r="76" spans="1:3" ht="26.4">
      <c r="A76" s="59" t="s">
        <v>178</v>
      </c>
      <c r="B76" s="8">
        <v>1387813</v>
      </c>
      <c r="C76" s="8">
        <v>5539761</v>
      </c>
    </row>
    <row r="77" spans="1:3" ht="14.4">
      <c r="A77" s="64" t="s">
        <v>6</v>
      </c>
      <c r="B77" s="8">
        <v>1864442</v>
      </c>
      <c r="C77" s="8">
        <v>6302632</v>
      </c>
    </row>
    <row r="78" spans="1:3" ht="12" customHeight="1"/>
    <row r="79" spans="1:3" ht="14.4">
      <c r="A79" s="39" t="s">
        <v>179</v>
      </c>
    </row>
    <row r="80" spans="1:3" ht="10.8" customHeight="1"/>
    <row r="81" spans="1:3" ht="12" customHeight="1">
      <c r="A81" s="195" t="s">
        <v>137</v>
      </c>
      <c r="B81" s="43" t="s">
        <v>104</v>
      </c>
      <c r="C81" s="43" t="s">
        <v>104</v>
      </c>
    </row>
    <row r="82" spans="1:3" ht="10.8" customHeight="1">
      <c r="A82" s="195"/>
      <c r="B82" s="93" t="s">
        <v>355</v>
      </c>
      <c r="C82" s="93" t="s">
        <v>415</v>
      </c>
    </row>
    <row r="83" spans="1:3">
      <c r="A83" s="8" t="s">
        <v>180</v>
      </c>
      <c r="B83" s="8"/>
      <c r="C83" s="8"/>
    </row>
    <row r="84" spans="1:3">
      <c r="A84" s="8" t="s">
        <v>181</v>
      </c>
      <c r="B84" s="8">
        <v>529180</v>
      </c>
      <c r="C84" s="8">
        <v>1513636</v>
      </c>
    </row>
    <row r="85" spans="1:3" ht="14.4">
      <c r="A85" s="64" t="s">
        <v>6</v>
      </c>
      <c r="B85" s="8">
        <v>529180</v>
      </c>
      <c r="C85" s="8">
        <v>1513636</v>
      </c>
    </row>
    <row r="87" spans="1:3" ht="14.4">
      <c r="A87" s="39" t="s">
        <v>182</v>
      </c>
    </row>
    <row r="88" spans="1:3" ht="9.6" customHeight="1"/>
    <row r="89" spans="1:3" ht="12" customHeight="1">
      <c r="A89" s="195" t="s">
        <v>137</v>
      </c>
      <c r="B89" s="43" t="s">
        <v>104</v>
      </c>
      <c r="C89" s="43" t="s">
        <v>104</v>
      </c>
    </row>
    <row r="90" spans="1:3" ht="12.6" customHeight="1">
      <c r="A90" s="195"/>
      <c r="B90" s="93" t="s">
        <v>355</v>
      </c>
      <c r="C90" s="93" t="s">
        <v>415</v>
      </c>
    </row>
    <row r="91" spans="1:3">
      <c r="A91" s="8" t="s">
        <v>183</v>
      </c>
      <c r="B91" s="8">
        <v>5020637</v>
      </c>
      <c r="C91" s="8">
        <v>6012394</v>
      </c>
    </row>
    <row r="92" spans="1:3" ht="26.4">
      <c r="A92" s="59" t="s">
        <v>184</v>
      </c>
      <c r="B92" s="8">
        <v>365352</v>
      </c>
      <c r="C92" s="8">
        <v>361060</v>
      </c>
    </row>
    <row r="93" spans="1:3">
      <c r="A93" s="8" t="s">
        <v>185</v>
      </c>
      <c r="B93" s="8">
        <v>345673</v>
      </c>
      <c r="C93" s="8">
        <v>298824</v>
      </c>
    </row>
    <row r="94" spans="1:3" ht="14.4">
      <c r="A94" s="64" t="s">
        <v>6</v>
      </c>
      <c r="B94" s="8">
        <v>5731662</v>
      </c>
      <c r="C94" s="8">
        <v>6672278</v>
      </c>
    </row>
    <row r="96" spans="1:3" ht="14.4">
      <c r="A96" s="39" t="s">
        <v>187</v>
      </c>
    </row>
    <row r="97" spans="1:3" ht="9.6" customHeight="1"/>
    <row r="98" spans="1:3" ht="12" customHeight="1">
      <c r="A98" s="195" t="s">
        <v>137</v>
      </c>
      <c r="B98" s="43" t="s">
        <v>104</v>
      </c>
      <c r="C98" s="43" t="s">
        <v>104</v>
      </c>
    </row>
    <row r="99" spans="1:3" ht="12.6" customHeight="1">
      <c r="A99" s="195"/>
      <c r="B99" s="86" t="s">
        <v>355</v>
      </c>
      <c r="C99" s="93" t="s">
        <v>415</v>
      </c>
    </row>
    <row r="100" spans="1:3">
      <c r="A100" s="8" t="s">
        <v>188</v>
      </c>
      <c r="B100" s="8"/>
      <c r="C100" s="8"/>
    </row>
    <row r="101" spans="1:3">
      <c r="A101" s="8" t="s">
        <v>189</v>
      </c>
      <c r="B101" s="8"/>
      <c r="C101" s="8"/>
    </row>
    <row r="102" spans="1:3">
      <c r="A102" s="8" t="s">
        <v>190</v>
      </c>
      <c r="B102" s="8">
        <v>102770</v>
      </c>
      <c r="C102" s="8">
        <v>2620</v>
      </c>
    </row>
    <row r="103" spans="1:3">
      <c r="A103" s="8" t="s">
        <v>191</v>
      </c>
      <c r="B103" s="8">
        <v>7444</v>
      </c>
      <c r="C103" s="8">
        <v>287812</v>
      </c>
    </row>
    <row r="104" spans="1:3">
      <c r="A104" s="8" t="s">
        <v>192</v>
      </c>
      <c r="B104" s="8">
        <v>-2063</v>
      </c>
      <c r="C104" s="8">
        <v>-2063</v>
      </c>
    </row>
    <row r="105" spans="1:3">
      <c r="A105" s="8" t="s">
        <v>193</v>
      </c>
      <c r="B105" s="8">
        <v>122529</v>
      </c>
      <c r="C105" s="8">
        <v>638253</v>
      </c>
    </row>
    <row r="106" spans="1:3" ht="14.4">
      <c r="A106" s="64" t="s">
        <v>6</v>
      </c>
      <c r="B106" s="8">
        <v>230680</v>
      </c>
      <c r="C106" s="8">
        <v>926622</v>
      </c>
    </row>
    <row r="107" spans="1:3" ht="11.4" customHeight="1"/>
    <row r="108" spans="1:3" ht="12" customHeight="1">
      <c r="A108" s="39" t="s">
        <v>194</v>
      </c>
    </row>
    <row r="109" spans="1:3" ht="10.199999999999999" customHeight="1"/>
    <row r="110" spans="1:3" ht="12" customHeight="1">
      <c r="A110" s="195" t="s">
        <v>137</v>
      </c>
      <c r="B110" s="43" t="s">
        <v>104</v>
      </c>
      <c r="C110" s="43" t="s">
        <v>104</v>
      </c>
    </row>
    <row r="111" spans="1:3" ht="12.6" customHeight="1">
      <c r="A111" s="195"/>
      <c r="B111" s="93" t="s">
        <v>355</v>
      </c>
      <c r="C111" s="93" t="s">
        <v>415</v>
      </c>
    </row>
    <row r="112" spans="1:3" ht="23.4" customHeight="1">
      <c r="A112" s="59" t="s">
        <v>195</v>
      </c>
      <c r="B112" s="8"/>
      <c r="C112" s="8"/>
    </row>
    <row r="113" spans="1:3" ht="24" customHeight="1">
      <c r="A113" s="59" t="s">
        <v>196</v>
      </c>
      <c r="B113" s="8"/>
      <c r="C113" s="8"/>
    </row>
    <row r="114" spans="1:3">
      <c r="A114" s="8" t="s">
        <v>197</v>
      </c>
      <c r="B114" s="8">
        <v>11155</v>
      </c>
      <c r="C114" s="8">
        <v>16172</v>
      </c>
    </row>
    <row r="115" spans="1:3">
      <c r="A115" s="8" t="s">
        <v>198</v>
      </c>
      <c r="B115" s="8">
        <v>226837</v>
      </c>
      <c r="C115" s="8">
        <v>220987</v>
      </c>
    </row>
    <row r="116" spans="1:3">
      <c r="A116" s="8" t="s">
        <v>186</v>
      </c>
      <c r="B116" s="8"/>
      <c r="C116" s="8"/>
    </row>
    <row r="117" spans="1:3" ht="14.4">
      <c r="A117" s="64" t="s">
        <v>6</v>
      </c>
      <c r="B117" s="8">
        <v>237992</v>
      </c>
      <c r="C117" s="8">
        <v>237159</v>
      </c>
    </row>
    <row r="119" spans="1:3" ht="14.4">
      <c r="A119" s="39" t="s">
        <v>199</v>
      </c>
    </row>
    <row r="120" spans="1:3" ht="14.4">
      <c r="A120" s="39"/>
    </row>
    <row r="121" spans="1:3" ht="14.4">
      <c r="A121" s="185" t="s">
        <v>137</v>
      </c>
      <c r="B121" s="43" t="s">
        <v>104</v>
      </c>
      <c r="C121" s="43" t="s">
        <v>104</v>
      </c>
    </row>
    <row r="122" spans="1:3" ht="14.4">
      <c r="A122" s="186"/>
      <c r="B122" s="93" t="s">
        <v>355</v>
      </c>
      <c r="C122" s="93" t="s">
        <v>415</v>
      </c>
    </row>
    <row r="123" spans="1:3">
      <c r="A123" s="8" t="s">
        <v>138</v>
      </c>
      <c r="B123" s="8">
        <f>SUM(B124:B125)</f>
        <v>0</v>
      </c>
      <c r="C123" s="8">
        <f>SUM(C124:C125)</f>
        <v>0</v>
      </c>
    </row>
    <row r="124" spans="1:3">
      <c r="A124" s="45" t="s">
        <v>126</v>
      </c>
      <c r="B124" s="8"/>
      <c r="C124" s="8"/>
    </row>
    <row r="125" spans="1:3">
      <c r="A125" s="45" t="s">
        <v>126</v>
      </c>
      <c r="B125" s="8"/>
      <c r="C125" s="8"/>
    </row>
    <row r="126" spans="1:3">
      <c r="A126" s="8" t="s">
        <v>139</v>
      </c>
      <c r="B126" s="8">
        <f>SUM(B127:B128)</f>
        <v>0</v>
      </c>
      <c r="C126" s="8">
        <f>SUM(C127:C128)</f>
        <v>0</v>
      </c>
    </row>
    <row r="127" spans="1:3">
      <c r="A127" s="45" t="s">
        <v>126</v>
      </c>
      <c r="B127" s="8"/>
      <c r="C127" s="8"/>
    </row>
    <row r="128" spans="1:3">
      <c r="A128" s="45" t="s">
        <v>126</v>
      </c>
      <c r="B128" s="8"/>
      <c r="C128" s="8"/>
    </row>
    <row r="129" spans="1:3">
      <c r="A129" s="45" t="s">
        <v>141</v>
      </c>
      <c r="B129" s="8"/>
      <c r="C129" s="8"/>
    </row>
    <row r="130" spans="1:3">
      <c r="A130" s="8" t="s">
        <v>140</v>
      </c>
      <c r="B130" s="8"/>
      <c r="C130" s="8"/>
    </row>
    <row r="132" spans="1:3" ht="14.4">
      <c r="A132" s="39" t="s">
        <v>251</v>
      </c>
    </row>
    <row r="133" spans="1:3" ht="14.4">
      <c r="A133" s="185"/>
      <c r="B133" s="43" t="s">
        <v>104</v>
      </c>
      <c r="C133" s="43" t="s">
        <v>104</v>
      </c>
    </row>
    <row r="134" spans="1:3" ht="14.4">
      <c r="A134" s="186"/>
      <c r="B134" s="93" t="s">
        <v>355</v>
      </c>
      <c r="C134" s="93" t="s">
        <v>415</v>
      </c>
    </row>
    <row r="135" spans="1:3" ht="13.35" customHeight="1">
      <c r="A135" s="79" t="s">
        <v>258</v>
      </c>
      <c r="B135" s="8">
        <v>717996</v>
      </c>
      <c r="C135" s="8">
        <v>627305</v>
      </c>
    </row>
    <row r="136" spans="1:3" ht="13.35" customHeight="1">
      <c r="A136" s="80" t="s">
        <v>255</v>
      </c>
      <c r="B136" s="8">
        <v>360971</v>
      </c>
      <c r="C136" s="8">
        <v>402110</v>
      </c>
    </row>
    <row r="137" spans="1:3" ht="26.4" customHeight="1">
      <c r="A137" s="59" t="s">
        <v>257</v>
      </c>
      <c r="B137" s="8">
        <v>357025</v>
      </c>
      <c r="C137" s="8">
        <v>225195</v>
      </c>
    </row>
    <row r="138" spans="1:3" ht="26.4">
      <c r="A138" s="91" t="s">
        <v>256</v>
      </c>
      <c r="B138" s="8">
        <v>26020</v>
      </c>
      <c r="C138" s="8">
        <v>16412</v>
      </c>
    </row>
    <row r="140" spans="1:3" ht="14.4">
      <c r="A140" s="39" t="s">
        <v>252</v>
      </c>
    </row>
    <row r="141" spans="1:3" ht="14.4">
      <c r="A141" s="39"/>
    </row>
    <row r="142" spans="1:3" ht="14.4">
      <c r="A142" s="185"/>
      <c r="B142" s="43" t="s">
        <v>104</v>
      </c>
      <c r="C142" s="43" t="s">
        <v>104</v>
      </c>
    </row>
    <row r="143" spans="1:3" ht="14.4">
      <c r="A143" s="186"/>
      <c r="B143" s="93" t="s">
        <v>355</v>
      </c>
      <c r="C143" s="93" t="s">
        <v>391</v>
      </c>
    </row>
    <row r="144" spans="1:3">
      <c r="A144" s="8" t="s">
        <v>209</v>
      </c>
      <c r="B144" s="8">
        <v>0</v>
      </c>
      <c r="C144" s="8">
        <v>0</v>
      </c>
    </row>
    <row r="145" spans="1:5">
      <c r="A145" s="8" t="s">
        <v>210</v>
      </c>
      <c r="B145" s="8">
        <v>42962</v>
      </c>
      <c r="C145" s="8">
        <v>0</v>
      </c>
    </row>
    <row r="146" spans="1:5" ht="14.4">
      <c r="A146" s="47" t="s">
        <v>213</v>
      </c>
      <c r="B146" s="8">
        <v>42962</v>
      </c>
      <c r="C146" s="8">
        <v>0</v>
      </c>
    </row>
    <row r="147" spans="1:5">
      <c r="A147" s="8" t="s">
        <v>207</v>
      </c>
      <c r="B147" s="8">
        <v>1349086</v>
      </c>
      <c r="C147" s="8">
        <v>0</v>
      </c>
    </row>
    <row r="148" spans="1:5">
      <c r="A148" s="8" t="s">
        <v>208</v>
      </c>
      <c r="B148" s="8"/>
      <c r="C148" s="8">
        <v>3035</v>
      </c>
    </row>
    <row r="149" spans="1:5" ht="14.4">
      <c r="A149" s="47" t="s">
        <v>214</v>
      </c>
      <c r="B149" s="8">
        <v>1349086</v>
      </c>
      <c r="C149" s="8">
        <v>3035</v>
      </c>
    </row>
    <row r="150" spans="1:5">
      <c r="A150" s="8" t="s">
        <v>211</v>
      </c>
      <c r="B150" s="8"/>
      <c r="C150" s="8">
        <v>0</v>
      </c>
    </row>
    <row r="151" spans="1:5">
      <c r="A151" s="8" t="s">
        <v>212</v>
      </c>
      <c r="B151" s="8">
        <v>129224</v>
      </c>
      <c r="C151" s="8">
        <v>3035</v>
      </c>
    </row>
    <row r="153" spans="1:5" ht="14.4">
      <c r="A153" s="39" t="s">
        <v>253</v>
      </c>
    </row>
    <row r="155" spans="1:5" ht="14.4">
      <c r="A155" s="90" t="s">
        <v>220</v>
      </c>
      <c r="B155" s="187" t="s">
        <v>267</v>
      </c>
      <c r="C155" s="188"/>
      <c r="D155" s="191" t="s">
        <v>104</v>
      </c>
      <c r="E155" s="188"/>
    </row>
    <row r="156" spans="1:5" ht="14.4">
      <c r="A156" s="68"/>
      <c r="B156" s="189">
        <v>44926</v>
      </c>
      <c r="C156" s="190"/>
      <c r="D156" s="192" t="s">
        <v>417</v>
      </c>
      <c r="E156" s="190"/>
    </row>
    <row r="157" spans="1:5" ht="14.4">
      <c r="A157" s="46"/>
      <c r="B157" s="64" t="s">
        <v>215</v>
      </c>
      <c r="C157" s="64" t="s">
        <v>216</v>
      </c>
      <c r="D157" s="64" t="s">
        <v>215</v>
      </c>
      <c r="E157" s="64" t="s">
        <v>216</v>
      </c>
    </row>
    <row r="158" spans="1:5">
      <c r="A158" s="8" t="s">
        <v>217</v>
      </c>
      <c r="B158" s="8"/>
      <c r="C158" s="8">
        <v>4424459</v>
      </c>
      <c r="D158" s="8"/>
      <c r="E158" s="8">
        <v>3034439</v>
      </c>
    </row>
    <row r="159" spans="1:5">
      <c r="A159" s="8" t="s">
        <v>338</v>
      </c>
      <c r="B159" s="8"/>
      <c r="C159" s="8">
        <v>5000000</v>
      </c>
      <c r="D159" s="8"/>
      <c r="E159" s="8">
        <v>5000000</v>
      </c>
    </row>
    <row r="160" spans="1:5">
      <c r="A160" s="8" t="s">
        <v>218</v>
      </c>
      <c r="B160" s="8"/>
      <c r="C160" s="8">
        <v>357025</v>
      </c>
      <c r="D160" s="8"/>
      <c r="E160" s="8">
        <v>627305</v>
      </c>
    </row>
    <row r="162" spans="1:5" ht="14.4">
      <c r="A162" s="185" t="s">
        <v>217</v>
      </c>
      <c r="B162" s="185" t="s">
        <v>226</v>
      </c>
      <c r="C162" s="70" t="s">
        <v>225</v>
      </c>
      <c r="D162" s="70" t="s">
        <v>225</v>
      </c>
      <c r="E162" s="185" t="s">
        <v>227</v>
      </c>
    </row>
    <row r="163" spans="1:5" ht="19.649999999999999" customHeight="1">
      <c r="A163" s="186"/>
      <c r="B163" s="186"/>
      <c r="C163" s="86" t="s">
        <v>351</v>
      </c>
      <c r="D163" s="86" t="s">
        <v>362</v>
      </c>
      <c r="E163" s="186"/>
    </row>
    <row r="164" spans="1:5" ht="14.4">
      <c r="A164" s="8" t="s">
        <v>322</v>
      </c>
      <c r="B164" s="8"/>
      <c r="C164" s="87"/>
      <c r="D164" s="87"/>
      <c r="E164" s="88"/>
    </row>
    <row r="165" spans="1:5" ht="14.4">
      <c r="A165" s="8" t="s">
        <v>322</v>
      </c>
      <c r="B165" s="8" t="s">
        <v>265</v>
      </c>
      <c r="C165" s="87">
        <v>638772</v>
      </c>
      <c r="D165" s="87">
        <v>390337</v>
      </c>
      <c r="E165" s="88" t="s">
        <v>348</v>
      </c>
    </row>
    <row r="166" spans="1:5" ht="14.4">
      <c r="A166" s="8" t="s">
        <v>322</v>
      </c>
      <c r="B166" s="8" t="s">
        <v>265</v>
      </c>
      <c r="C166" s="87">
        <v>3832983</v>
      </c>
      <c r="D166" s="87">
        <v>2644102</v>
      </c>
      <c r="E166" s="88" t="s">
        <v>418</v>
      </c>
    </row>
    <row r="167" spans="1:5" ht="14.4">
      <c r="A167" s="64" t="s">
        <v>6</v>
      </c>
      <c r="B167" s="64"/>
      <c r="C167" s="8">
        <v>4471755</v>
      </c>
      <c r="D167" s="8">
        <v>3034439</v>
      </c>
      <c r="E167" s="8"/>
    </row>
    <row r="168" spans="1:5" ht="14.4">
      <c r="A168" s="66"/>
      <c r="B168" s="66"/>
    </row>
    <row r="169" spans="1:5" ht="14.4">
      <c r="A169" s="66"/>
      <c r="B169" s="66"/>
    </row>
    <row r="170" spans="1:5" ht="14.4">
      <c r="A170" s="66"/>
      <c r="B170" s="66"/>
    </row>
    <row r="171" spans="1:5" ht="14.4">
      <c r="A171" s="39"/>
    </row>
    <row r="172" spans="1:5" ht="14.4">
      <c r="A172" s="185" t="s">
        <v>219</v>
      </c>
      <c r="B172" s="185" t="s">
        <v>228</v>
      </c>
      <c r="C172" s="70" t="s">
        <v>225</v>
      </c>
      <c r="D172" s="70" t="s">
        <v>225</v>
      </c>
      <c r="E172" s="185" t="s">
        <v>227</v>
      </c>
    </row>
    <row r="173" spans="1:5" ht="16.649999999999999" customHeight="1">
      <c r="A173" s="186"/>
      <c r="B173" s="186"/>
      <c r="C173" s="86">
        <v>44926</v>
      </c>
      <c r="D173" s="86">
        <v>45291</v>
      </c>
      <c r="E173" s="186"/>
    </row>
    <row r="174" spans="1:5">
      <c r="A174" s="69" t="s">
        <v>266</v>
      </c>
      <c r="B174" s="59" t="s">
        <v>419</v>
      </c>
      <c r="C174" s="8"/>
      <c r="D174" s="8"/>
      <c r="E174" s="8"/>
    </row>
    <row r="175" spans="1:5">
      <c r="A175" s="69" t="s">
        <v>266</v>
      </c>
      <c r="B175" s="8" t="s">
        <v>420</v>
      </c>
      <c r="C175" s="8"/>
      <c r="D175" s="8"/>
      <c r="E175" s="8" t="s">
        <v>421</v>
      </c>
    </row>
    <row r="176" spans="1:5" ht="14.4">
      <c r="A176" s="64" t="s">
        <v>6</v>
      </c>
      <c r="B176" s="8" t="s">
        <v>357</v>
      </c>
      <c r="C176" s="8"/>
      <c r="D176" s="8"/>
      <c r="E176" s="8"/>
    </row>
    <row r="178" spans="1:3" ht="14.4">
      <c r="A178" s="39" t="s">
        <v>254</v>
      </c>
    </row>
    <row r="180" spans="1:3" ht="14.4">
      <c r="A180" s="90" t="s">
        <v>137</v>
      </c>
      <c r="B180" s="43" t="s">
        <v>104</v>
      </c>
      <c r="C180" s="43" t="s">
        <v>104</v>
      </c>
    </row>
    <row r="181" spans="1:3" ht="28.8">
      <c r="A181" s="46"/>
      <c r="B181" s="93" t="s">
        <v>351</v>
      </c>
      <c r="C181" s="93" t="s">
        <v>416</v>
      </c>
    </row>
    <row r="182" spans="1:3">
      <c r="A182" s="8"/>
      <c r="B182" s="8"/>
      <c r="C182" s="8"/>
    </row>
    <row r="183" spans="1:3">
      <c r="A183" s="8"/>
      <c r="B183" s="8"/>
      <c r="C183" s="8"/>
    </row>
    <row r="184" spans="1:3">
      <c r="A184" s="8"/>
      <c r="B184" s="8"/>
      <c r="C184" s="8"/>
    </row>
    <row r="185" spans="1:3" ht="14.4">
      <c r="A185" s="47" t="s">
        <v>80</v>
      </c>
      <c r="B185" s="8">
        <f>SUM(B182:B184)</f>
        <v>0</v>
      </c>
      <c r="C185" s="8">
        <f>SUM(C182:C184)</f>
        <v>0</v>
      </c>
    </row>
    <row r="186" spans="1:3">
      <c r="A186" s="45" t="s">
        <v>142</v>
      </c>
      <c r="B186" s="8"/>
      <c r="C186" s="8"/>
    </row>
  </sheetData>
  <mergeCells count="24">
    <mergeCell ref="A133:A134"/>
    <mergeCell ref="A29:A30"/>
    <mergeCell ref="A121:A122"/>
    <mergeCell ref="A5:A6"/>
    <mergeCell ref="A81:A82"/>
    <mergeCell ref="A89:A90"/>
    <mergeCell ref="A98:A99"/>
    <mergeCell ref="A110:A111"/>
    <mergeCell ref="A20:A21"/>
    <mergeCell ref="A37:A38"/>
    <mergeCell ref="A52:A53"/>
    <mergeCell ref="A63:A64"/>
    <mergeCell ref="A61:B61"/>
    <mergeCell ref="A142:A143"/>
    <mergeCell ref="B155:C155"/>
    <mergeCell ref="B156:C156"/>
    <mergeCell ref="D155:E155"/>
    <mergeCell ref="D156:E156"/>
    <mergeCell ref="B162:B163"/>
    <mergeCell ref="A162:A163"/>
    <mergeCell ref="E162:E163"/>
    <mergeCell ref="B172:B173"/>
    <mergeCell ref="E172:E173"/>
    <mergeCell ref="A172:A173"/>
  </mergeCells>
  <pageMargins left="0.70866141732283472" right="0.28000000000000003" top="0.32" bottom="0.17" header="0.31496062992125984" footer="0.22"/>
  <pageSetup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"/>
  <sheetViews>
    <sheetView workbookViewId="0">
      <selection activeCell="A2" sqref="A2"/>
    </sheetView>
  </sheetViews>
  <sheetFormatPr defaultRowHeight="13.2"/>
  <cols>
    <col min="1" max="1" width="90.88671875" customWidth="1"/>
  </cols>
  <sheetData>
    <row r="1" spans="1:5">
      <c r="A1" s="151" t="s">
        <v>422</v>
      </c>
      <c r="C1" s="151"/>
      <c r="E1" s="151"/>
    </row>
    <row r="4" spans="1:5">
      <c r="A4" s="151" t="s">
        <v>326</v>
      </c>
      <c r="C4" s="151"/>
    </row>
    <row r="6" spans="1:5" ht="15.6">
      <c r="A6" s="152"/>
    </row>
    <row r="7" spans="1:5" ht="15.6">
      <c r="A7" s="153"/>
    </row>
    <row r="8" spans="1:5" ht="15.6">
      <c r="A8" s="155" t="s">
        <v>331</v>
      </c>
    </row>
    <row r="9" spans="1:5" ht="15.6">
      <c r="A9" s="155" t="s">
        <v>333</v>
      </c>
    </row>
    <row r="10" spans="1:5" ht="15.6">
      <c r="A10" s="155"/>
    </row>
    <row r="11" spans="1:5" ht="15.6">
      <c r="A11" s="153" t="s">
        <v>327</v>
      </c>
    </row>
    <row r="12" spans="1:5" ht="15.6">
      <c r="A12" s="153" t="s">
        <v>328</v>
      </c>
    </row>
    <row r="13" spans="1:5" ht="15.6">
      <c r="A13" s="153" t="s">
        <v>329</v>
      </c>
    </row>
    <row r="14" spans="1:5" ht="15.6">
      <c r="A14" s="153" t="s">
        <v>330</v>
      </c>
    </row>
    <row r="15" spans="1:5" ht="15.6">
      <c r="B15" s="154"/>
    </row>
    <row r="16" spans="1:5">
      <c r="A16" s="151" t="s">
        <v>332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zoomScale="145" zoomScaleNormal="145" workbookViewId="0">
      <selection activeCell="E10" sqref="E10"/>
    </sheetView>
  </sheetViews>
  <sheetFormatPr defaultColWidth="8.88671875" defaultRowHeight="13.2"/>
  <cols>
    <col min="1" max="1" width="25.5546875" style="50" customWidth="1"/>
    <col min="2" max="2" width="14.44140625" style="50" customWidth="1"/>
    <col min="3" max="4" width="8.88671875" style="50"/>
    <col min="5" max="5" width="23.44140625" style="50" customWidth="1"/>
    <col min="6" max="16384" width="8.88671875" style="50"/>
  </cols>
  <sheetData>
    <row r="1" spans="1:5">
      <c r="A1" s="50" t="s">
        <v>358</v>
      </c>
    </row>
    <row r="2" spans="1:5" ht="14.4">
      <c r="A2" s="49" t="s">
        <v>44</v>
      </c>
    </row>
    <row r="4" spans="1:5" ht="39.6" customHeight="1">
      <c r="A4" s="164" t="s">
        <v>37</v>
      </c>
      <c r="B4" s="163" t="s">
        <v>38</v>
      </c>
      <c r="C4" s="162" t="s">
        <v>39</v>
      </c>
      <c r="D4" s="162"/>
      <c r="E4" s="163" t="s">
        <v>42</v>
      </c>
    </row>
    <row r="5" spans="1:5" ht="14.4">
      <c r="A5" s="165"/>
      <c r="B5" s="163"/>
      <c r="C5" s="25" t="s">
        <v>40</v>
      </c>
      <c r="D5" s="25" t="s">
        <v>41</v>
      </c>
      <c r="E5" s="163"/>
    </row>
    <row r="6" spans="1:5">
      <c r="A6" s="26">
        <v>0</v>
      </c>
      <c r="B6" s="26">
        <v>1</v>
      </c>
      <c r="C6" s="26">
        <v>2</v>
      </c>
      <c r="D6" s="26">
        <v>3</v>
      </c>
      <c r="E6" s="26" t="s">
        <v>43</v>
      </c>
    </row>
    <row r="7" spans="1:5">
      <c r="A7" s="84">
        <v>1512</v>
      </c>
      <c r="B7" s="95">
        <v>660533</v>
      </c>
      <c r="C7" s="95">
        <v>1379063</v>
      </c>
      <c r="D7" s="95">
        <v>336010</v>
      </c>
      <c r="E7" s="95">
        <v>1703586</v>
      </c>
    </row>
    <row r="8" spans="1:5">
      <c r="A8" s="27"/>
      <c r="B8" s="27"/>
      <c r="C8" s="95"/>
      <c r="D8" s="95"/>
      <c r="E8" s="95">
        <f t="shared" ref="E8" si="0">B8+C8-D8</f>
        <v>0</v>
      </c>
    </row>
    <row r="9" spans="1:5" ht="14.4">
      <c r="A9" s="25" t="s">
        <v>6</v>
      </c>
      <c r="B9" s="95">
        <f>SUM(B7:B8)</f>
        <v>660533</v>
      </c>
      <c r="C9" s="95">
        <f>SUM(C7:C8)</f>
        <v>1379063</v>
      </c>
      <c r="D9" s="95">
        <v>336010</v>
      </c>
      <c r="E9" s="95">
        <v>1703586</v>
      </c>
    </row>
  </sheetData>
  <mergeCells count="4">
    <mergeCell ref="C4:D4"/>
    <mergeCell ref="B4:B5"/>
    <mergeCell ref="A4:A5"/>
    <mergeCell ref="E4:E5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zoomScale="145" zoomScaleNormal="145" workbookViewId="0">
      <selection activeCell="B9" sqref="B9"/>
    </sheetView>
  </sheetViews>
  <sheetFormatPr defaultColWidth="8.88671875" defaultRowHeight="13.2"/>
  <cols>
    <col min="1" max="1" width="43.109375" style="48" customWidth="1"/>
    <col min="2" max="2" width="17.88671875" style="48" customWidth="1"/>
    <col min="3" max="16384" width="8.88671875" style="48"/>
  </cols>
  <sheetData>
    <row r="1" spans="1:2">
      <c r="A1" s="48" t="s">
        <v>358</v>
      </c>
    </row>
    <row r="2" spans="1:2" s="50" customFormat="1" ht="14.4">
      <c r="A2" s="49" t="s">
        <v>45</v>
      </c>
    </row>
    <row r="3" spans="1:2" s="50" customFormat="1">
      <c r="B3" s="51" t="s">
        <v>50</v>
      </c>
    </row>
    <row r="4" spans="1:2" s="50" customFormat="1" ht="14.4">
      <c r="A4" s="25" t="s">
        <v>46</v>
      </c>
      <c r="B4" s="35" t="s">
        <v>32</v>
      </c>
    </row>
    <row r="5" spans="1:2" s="50" customFormat="1">
      <c r="A5" s="27" t="s">
        <v>47</v>
      </c>
      <c r="B5" s="95">
        <v>12263938</v>
      </c>
    </row>
    <row r="6" spans="1:2" s="50" customFormat="1">
      <c r="A6" s="28" t="s">
        <v>48</v>
      </c>
      <c r="B6" s="95">
        <v>368593</v>
      </c>
    </row>
    <row r="7" spans="1:2" s="50" customFormat="1">
      <c r="A7" s="28" t="s">
        <v>221</v>
      </c>
      <c r="B7" s="95">
        <v>269857</v>
      </c>
    </row>
    <row r="8" spans="1:2" s="50" customFormat="1">
      <c r="A8" s="28" t="s">
        <v>224</v>
      </c>
      <c r="B8" s="95">
        <v>11625488</v>
      </c>
    </row>
    <row r="9" spans="1:2" s="50" customFormat="1">
      <c r="A9" s="28" t="s">
        <v>222</v>
      </c>
      <c r="B9" s="95"/>
    </row>
    <row r="10" spans="1:2" s="50" customFormat="1">
      <c r="A10" s="28" t="s">
        <v>223</v>
      </c>
      <c r="B10" s="95"/>
    </row>
    <row r="11" spans="1:2" s="50" customFormat="1">
      <c r="A11" s="27" t="s">
        <v>49</v>
      </c>
      <c r="B11" s="95"/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topLeftCell="A40" zoomScale="130" zoomScaleNormal="130" workbookViewId="0">
      <selection activeCell="B1" sqref="B1:B1048576"/>
    </sheetView>
  </sheetViews>
  <sheetFormatPr defaultColWidth="8.88671875" defaultRowHeight="13.2"/>
  <cols>
    <col min="1" max="1" width="51.21875" style="50" customWidth="1"/>
    <col min="2" max="2" width="18.6640625" style="50" customWidth="1"/>
    <col min="3" max="3" width="18.88671875" style="50" customWidth="1"/>
    <col min="4" max="4" width="16.44140625" style="50" customWidth="1"/>
    <col min="5" max="16384" width="8.88671875" style="50"/>
  </cols>
  <sheetData>
    <row r="1" spans="1:3">
      <c r="A1" s="50" t="s">
        <v>358</v>
      </c>
    </row>
    <row r="2" spans="1:3" ht="14.4">
      <c r="A2" s="49" t="s">
        <v>51</v>
      </c>
    </row>
    <row r="3" spans="1:3">
      <c r="C3" s="52" t="s">
        <v>50</v>
      </c>
    </row>
    <row r="4" spans="1:3" ht="25.35" customHeight="1">
      <c r="A4" s="168" t="s">
        <v>62</v>
      </c>
      <c r="B4" s="166" t="s">
        <v>63</v>
      </c>
      <c r="C4" s="167"/>
    </row>
    <row r="5" spans="1:3" ht="13.65" customHeight="1">
      <c r="A5" s="169"/>
      <c r="B5" s="85" t="s">
        <v>361</v>
      </c>
      <c r="C5" s="85" t="s">
        <v>362</v>
      </c>
    </row>
    <row r="6" spans="1:3" ht="13.65" customHeight="1">
      <c r="A6" s="29">
        <v>0</v>
      </c>
      <c r="B6" s="85"/>
      <c r="C6" s="35">
        <v>2</v>
      </c>
    </row>
    <row r="7" spans="1:3" ht="14.4">
      <c r="A7" s="9" t="s">
        <v>52</v>
      </c>
      <c r="B7" s="85" t="s">
        <v>369</v>
      </c>
      <c r="C7" s="96" t="s">
        <v>365</v>
      </c>
    </row>
    <row r="8" spans="1:3" ht="14.4">
      <c r="A8" s="9" t="s">
        <v>53</v>
      </c>
      <c r="B8" s="85" t="s">
        <v>370</v>
      </c>
      <c r="C8" s="99" t="s">
        <v>366</v>
      </c>
    </row>
    <row r="9" spans="1:3" ht="14.4">
      <c r="A9" s="10" t="s">
        <v>54</v>
      </c>
      <c r="B9" s="85" t="s">
        <v>371</v>
      </c>
      <c r="C9" s="97" t="s">
        <v>368</v>
      </c>
    </row>
    <row r="10" spans="1:3">
      <c r="A10" s="10" t="s">
        <v>55</v>
      </c>
      <c r="B10" s="97"/>
      <c r="C10" s="97"/>
    </row>
    <row r="11" spans="1:3">
      <c r="A11" s="10" t="s">
        <v>56</v>
      </c>
      <c r="B11" s="97" t="s">
        <v>372</v>
      </c>
      <c r="C11" s="97" t="s">
        <v>367</v>
      </c>
    </row>
    <row r="12" spans="1:3" ht="14.4">
      <c r="A12" s="9" t="s">
        <v>57</v>
      </c>
      <c r="B12" s="98" t="s">
        <v>373</v>
      </c>
      <c r="C12" s="98" t="s">
        <v>364</v>
      </c>
    </row>
    <row r="13" spans="1:3">
      <c r="A13" s="10" t="s">
        <v>58</v>
      </c>
      <c r="B13" s="97"/>
      <c r="C13" s="97"/>
    </row>
    <row r="14" spans="1:3">
      <c r="A14" s="10" t="s">
        <v>59</v>
      </c>
      <c r="B14" s="97"/>
      <c r="C14" s="97"/>
    </row>
    <row r="15" spans="1:3" ht="14.4">
      <c r="A15" s="10" t="s">
        <v>60</v>
      </c>
      <c r="B15" s="98"/>
      <c r="C15" s="98"/>
    </row>
    <row r="16" spans="1:3" ht="14.4">
      <c r="A16" s="9" t="s">
        <v>61</v>
      </c>
      <c r="B16" s="98" t="s">
        <v>373</v>
      </c>
      <c r="C16" s="98" t="s">
        <v>363</v>
      </c>
    </row>
  </sheetData>
  <mergeCells count="2">
    <mergeCell ref="B4:C4"/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topLeftCell="A16" zoomScale="130" zoomScaleNormal="130" workbookViewId="0">
      <selection activeCell="C38" sqref="C38"/>
    </sheetView>
  </sheetViews>
  <sheetFormatPr defaultColWidth="8.88671875" defaultRowHeight="13.2"/>
  <cols>
    <col min="1" max="1" width="22.88671875" style="48" customWidth="1"/>
    <col min="2" max="2" width="18.5546875" style="48" customWidth="1"/>
    <col min="3" max="3" width="19.109375" style="48" customWidth="1"/>
    <col min="4" max="4" width="15.88671875" style="48" customWidth="1"/>
    <col min="5" max="5" width="12.44140625" style="48" customWidth="1"/>
    <col min="6" max="16384" width="8.88671875" style="48"/>
  </cols>
  <sheetData>
    <row r="1" spans="1:9">
      <c r="A1" s="48" t="s">
        <v>358</v>
      </c>
      <c r="I1" s="53"/>
    </row>
    <row r="2" spans="1:9" ht="14.4">
      <c r="A2" s="54" t="s">
        <v>64</v>
      </c>
      <c r="I2" s="53"/>
    </row>
    <row r="3" spans="1:9">
      <c r="I3" s="53"/>
    </row>
    <row r="4" spans="1:9">
      <c r="I4" s="53"/>
    </row>
    <row r="5" spans="1:9" s="50" customFormat="1" ht="14.4">
      <c r="A5" s="174" t="s">
        <v>65</v>
      </c>
      <c r="B5" s="38" t="s">
        <v>66</v>
      </c>
      <c r="C5" s="170" t="s">
        <v>67</v>
      </c>
      <c r="D5" s="171"/>
      <c r="I5" s="55"/>
    </row>
    <row r="6" spans="1:9" s="50" customFormat="1" ht="14.4">
      <c r="A6" s="175"/>
      <c r="B6" s="19">
        <v>45291</v>
      </c>
      <c r="C6" s="36" t="s">
        <v>68</v>
      </c>
      <c r="D6" s="37" t="s">
        <v>69</v>
      </c>
      <c r="I6" s="55"/>
    </row>
    <row r="7" spans="1:9" s="50" customFormat="1" ht="14.4">
      <c r="A7" s="14" t="s">
        <v>79</v>
      </c>
      <c r="B7" s="18" t="s">
        <v>76</v>
      </c>
      <c r="C7" s="37">
        <v>2</v>
      </c>
      <c r="D7" s="37">
        <v>3</v>
      </c>
      <c r="I7" s="55"/>
    </row>
    <row r="8" spans="1:9" s="50" customFormat="1" ht="14.4">
      <c r="A8" s="15" t="s">
        <v>77</v>
      </c>
      <c r="B8" s="81" t="s">
        <v>374</v>
      </c>
      <c r="C8" s="81" t="s">
        <v>374</v>
      </c>
      <c r="D8" s="81">
        <f t="shared" ref="D8" si="0">SUM(D9:D12)</f>
        <v>0</v>
      </c>
      <c r="I8" s="55"/>
    </row>
    <row r="9" spans="1:9" s="50" customFormat="1">
      <c r="A9" s="12" t="s">
        <v>70</v>
      </c>
      <c r="B9" s="16" t="s">
        <v>375</v>
      </c>
      <c r="C9" s="17" t="s">
        <v>376</v>
      </c>
      <c r="D9" s="17"/>
      <c r="I9" s="55"/>
    </row>
    <row r="10" spans="1:9" s="50" customFormat="1">
      <c r="A10" s="12" t="s">
        <v>271</v>
      </c>
      <c r="B10" s="16" t="s">
        <v>377</v>
      </c>
      <c r="C10" s="17" t="s">
        <v>377</v>
      </c>
      <c r="D10" s="17"/>
      <c r="I10" s="55"/>
    </row>
    <row r="11" spans="1:9" s="50" customFormat="1">
      <c r="A11" s="12" t="s">
        <v>71</v>
      </c>
      <c r="B11" s="16" t="s">
        <v>378</v>
      </c>
      <c r="C11" s="17" t="s">
        <v>379</v>
      </c>
      <c r="D11" s="17"/>
      <c r="I11" s="55"/>
    </row>
    <row r="12" spans="1:9" s="50" customFormat="1">
      <c r="A12" s="12"/>
      <c r="B12" s="16"/>
      <c r="C12" s="17"/>
      <c r="D12" s="17"/>
      <c r="I12" s="55"/>
    </row>
    <row r="13" spans="1:9" s="50" customFormat="1">
      <c r="I13" s="55"/>
    </row>
    <row r="14" spans="1:9" s="50" customFormat="1">
      <c r="I14" s="55"/>
    </row>
    <row r="15" spans="1:9" s="50" customFormat="1">
      <c r="I15" s="55"/>
    </row>
    <row r="16" spans="1:9" s="50" customFormat="1" ht="14.4">
      <c r="A16" s="172" t="s">
        <v>72</v>
      </c>
      <c r="B16" s="37" t="s">
        <v>66</v>
      </c>
      <c r="C16" s="171" t="s">
        <v>73</v>
      </c>
      <c r="D16" s="171"/>
      <c r="E16" s="171"/>
      <c r="I16" s="55"/>
    </row>
    <row r="17" spans="1:9" s="50" customFormat="1" ht="14.4">
      <c r="A17" s="173"/>
      <c r="B17" s="13">
        <v>45291</v>
      </c>
      <c r="C17" s="37" t="s">
        <v>68</v>
      </c>
      <c r="D17" s="37" t="s">
        <v>74</v>
      </c>
      <c r="E17" s="37" t="s">
        <v>75</v>
      </c>
      <c r="I17" s="55"/>
    </row>
    <row r="18" spans="1:9" s="50" customFormat="1" ht="14.4">
      <c r="A18" s="21">
        <v>0</v>
      </c>
      <c r="B18" s="21" t="s">
        <v>78</v>
      </c>
      <c r="C18" s="21">
        <v>2</v>
      </c>
      <c r="D18" s="21">
        <v>3</v>
      </c>
      <c r="E18" s="21">
        <v>4</v>
      </c>
      <c r="I18" s="55"/>
    </row>
    <row r="19" spans="1:9" s="50" customFormat="1" ht="14.4">
      <c r="A19" s="20" t="s">
        <v>80</v>
      </c>
      <c r="B19" s="82" t="s">
        <v>386</v>
      </c>
      <c r="C19" s="82" t="s">
        <v>385</v>
      </c>
      <c r="D19" s="82" t="s">
        <v>380</v>
      </c>
      <c r="E19" s="82">
        <f>SUM(E21:E22)</f>
        <v>0</v>
      </c>
      <c r="I19" s="55"/>
    </row>
    <row r="20" spans="1:9" s="50" customFormat="1" ht="14.4">
      <c r="A20" s="20" t="s">
        <v>340</v>
      </c>
      <c r="B20" s="82">
        <v>5296974</v>
      </c>
      <c r="C20" s="82" t="s">
        <v>383</v>
      </c>
      <c r="D20" s="82"/>
      <c r="E20" s="82"/>
      <c r="I20" s="55"/>
    </row>
    <row r="21" spans="1:9" s="50" customFormat="1">
      <c r="A21" s="12" t="s">
        <v>339</v>
      </c>
      <c r="B21" s="16">
        <v>132715</v>
      </c>
      <c r="C21" s="16" t="s">
        <v>382</v>
      </c>
      <c r="D21" s="17"/>
      <c r="E21" s="12"/>
      <c r="I21" s="55"/>
    </row>
    <row r="22" spans="1:9" s="50" customFormat="1">
      <c r="A22" s="12" t="s">
        <v>301</v>
      </c>
      <c r="B22" s="16">
        <v>1049287</v>
      </c>
      <c r="C22" s="16" t="s">
        <v>384</v>
      </c>
      <c r="D22" s="16"/>
      <c r="E22" s="16"/>
      <c r="I22" s="55"/>
    </row>
    <row r="23" spans="1:9" ht="13.8">
      <c r="A23" s="30" t="s">
        <v>334</v>
      </c>
      <c r="B23" s="16">
        <v>8661744</v>
      </c>
      <c r="C23" s="16" t="s">
        <v>381</v>
      </c>
      <c r="D23" s="16">
        <v>3661744</v>
      </c>
      <c r="E23" s="16"/>
      <c r="I23" s="53"/>
    </row>
    <row r="24" spans="1:9" ht="13.8">
      <c r="A24" s="30" t="s">
        <v>302</v>
      </c>
      <c r="B24" s="16">
        <v>578041</v>
      </c>
      <c r="C24" s="16"/>
      <c r="D24" s="16">
        <v>578041</v>
      </c>
      <c r="E24" s="16"/>
      <c r="I24" s="53"/>
    </row>
    <row r="25" spans="1:9">
      <c r="I25" s="53"/>
    </row>
    <row r="26" spans="1:9">
      <c r="I26" s="53"/>
    </row>
    <row r="27" spans="1:9" ht="14.4">
      <c r="A27" s="56" t="s">
        <v>81</v>
      </c>
      <c r="B27" s="56"/>
      <c r="C27" s="56"/>
      <c r="D27" s="50"/>
      <c r="I27" s="53"/>
    </row>
    <row r="28" spans="1:9" ht="13.8">
      <c r="A28" s="50"/>
      <c r="B28" s="50"/>
      <c r="C28" s="50"/>
      <c r="D28" s="50"/>
      <c r="I28" s="53"/>
    </row>
    <row r="29" spans="1:9" ht="14.4">
      <c r="A29" s="25" t="s">
        <v>85</v>
      </c>
      <c r="B29" s="25" t="s">
        <v>82</v>
      </c>
      <c r="C29" s="25" t="s">
        <v>83</v>
      </c>
      <c r="D29" s="25" t="s">
        <v>84</v>
      </c>
      <c r="I29" s="53"/>
    </row>
    <row r="30" spans="1:9" ht="13.8">
      <c r="A30" s="27" t="s">
        <v>342</v>
      </c>
      <c r="B30" s="95">
        <v>2571667</v>
      </c>
      <c r="C30" s="95">
        <v>2571667</v>
      </c>
      <c r="D30" s="27" t="s">
        <v>343</v>
      </c>
      <c r="I30" s="53"/>
    </row>
    <row r="31" spans="1:9" ht="13.8">
      <c r="A31" s="27" t="s">
        <v>344</v>
      </c>
      <c r="B31" s="95"/>
      <c r="C31" s="95"/>
      <c r="D31" s="27"/>
      <c r="I31" s="53"/>
    </row>
    <row r="32" spans="1:9" ht="13.8">
      <c r="A32" s="27" t="s">
        <v>272</v>
      </c>
      <c r="B32" s="95">
        <v>462772</v>
      </c>
      <c r="C32" s="95">
        <v>462771</v>
      </c>
      <c r="D32" s="27" t="s">
        <v>335</v>
      </c>
      <c r="I32" s="53"/>
    </row>
    <row r="33" spans="1:9" ht="13.8">
      <c r="A33" s="27" t="s">
        <v>345</v>
      </c>
      <c r="B33" s="95"/>
      <c r="C33" s="95"/>
      <c r="D33" s="27"/>
      <c r="I33" s="53"/>
    </row>
    <row r="34" spans="1:9" ht="13.8">
      <c r="A34" s="27" t="s">
        <v>352</v>
      </c>
      <c r="B34" s="95">
        <v>5000000</v>
      </c>
      <c r="C34" s="95">
        <v>5000000</v>
      </c>
      <c r="D34" s="27"/>
      <c r="I34" s="53"/>
    </row>
    <row r="35" spans="1:9" ht="13.8">
      <c r="A35" s="27" t="s">
        <v>317</v>
      </c>
      <c r="B35" s="95" t="s">
        <v>387</v>
      </c>
      <c r="C35" s="95">
        <v>627305</v>
      </c>
      <c r="D35" s="27" t="s">
        <v>323</v>
      </c>
      <c r="I35" s="53"/>
    </row>
    <row r="36" spans="1:9" ht="13.8">
      <c r="A36" s="27" t="s">
        <v>341</v>
      </c>
      <c r="B36" s="95"/>
      <c r="C36" s="95"/>
      <c r="D36" s="27"/>
      <c r="I36" s="53"/>
    </row>
    <row r="37" spans="1:9" ht="14.4">
      <c r="A37" s="25" t="s">
        <v>318</v>
      </c>
      <c r="B37" s="95">
        <v>8661744</v>
      </c>
      <c r="C37" s="95">
        <v>8661744</v>
      </c>
      <c r="D37" s="30">
        <f>SUM(D30:D31)</f>
        <v>0</v>
      </c>
      <c r="I37" s="53"/>
    </row>
    <row r="38" spans="1:9" ht="14.4">
      <c r="A38" s="57"/>
    </row>
    <row r="39" spans="1:9" ht="14.4">
      <c r="A39" s="58"/>
    </row>
    <row r="40" spans="1:9" ht="14.4">
      <c r="A40" s="56" t="s">
        <v>88</v>
      </c>
      <c r="B40" s="56"/>
      <c r="C40" s="56"/>
    </row>
    <row r="41" spans="1:9" ht="13.8">
      <c r="A41" s="50"/>
      <c r="B41" s="50"/>
      <c r="C41" s="50"/>
    </row>
    <row r="42" spans="1:9" ht="14.4">
      <c r="A42" s="25" t="s">
        <v>143</v>
      </c>
      <c r="B42" s="25" t="s">
        <v>86</v>
      </c>
      <c r="C42" s="25" t="s">
        <v>87</v>
      </c>
    </row>
    <row r="43" spans="1:9" ht="13.8">
      <c r="A43" s="30"/>
      <c r="B43" s="27"/>
      <c r="C43" s="27"/>
    </row>
    <row r="44" spans="1:9" ht="13.8">
      <c r="A44" s="30"/>
      <c r="B44" s="27"/>
      <c r="C44" s="27"/>
    </row>
    <row r="45" spans="1:9" ht="14.4">
      <c r="A45" s="25" t="s">
        <v>6</v>
      </c>
      <c r="B45" s="30">
        <f>SUM(B43:B44)</f>
        <v>0</v>
      </c>
      <c r="C45" s="30">
        <f>SUM(C43:C44)</f>
        <v>0</v>
      </c>
    </row>
  </sheetData>
  <mergeCells count="4">
    <mergeCell ref="C5:D5"/>
    <mergeCell ref="C16:E16"/>
    <mergeCell ref="A16:A17"/>
    <mergeCell ref="A5:A6"/>
  </mergeCells>
  <pageMargins left="0.7" right="0.7" top="0.39" bottom="0.66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="145" zoomScaleNormal="145" workbookViewId="0">
      <selection activeCell="A14" sqref="A14:D14"/>
    </sheetView>
  </sheetViews>
  <sheetFormatPr defaultColWidth="8.88671875" defaultRowHeight="13.2"/>
  <cols>
    <col min="1" max="1" width="23.109375" style="72" bestFit="1" customWidth="1"/>
    <col min="2" max="2" width="20" style="73" bestFit="1" customWidth="1"/>
    <col min="3" max="3" width="16.88671875" style="73" bestFit="1" customWidth="1"/>
    <col min="4" max="4" width="23.88671875" style="73" customWidth="1"/>
    <col min="5" max="16384" width="8.88671875" style="73"/>
  </cols>
  <sheetData>
    <row r="1" spans="1:4">
      <c r="A1" s="73" t="s">
        <v>358</v>
      </c>
    </row>
    <row r="2" spans="1:4">
      <c r="A2" s="73"/>
    </row>
    <row r="3" spans="1:4">
      <c r="A3" s="73" t="s">
        <v>268</v>
      </c>
    </row>
    <row r="4" spans="1:4">
      <c r="A4" s="48"/>
      <c r="B4" s="48"/>
      <c r="C4" s="48"/>
      <c r="D4" s="48"/>
    </row>
    <row r="5" spans="1:4" s="39" customFormat="1" ht="14.4">
      <c r="A5" s="49" t="s">
        <v>243</v>
      </c>
      <c r="B5" s="48"/>
      <c r="C5" s="48"/>
      <c r="D5" s="48"/>
    </row>
    <row r="6" spans="1:4" ht="14.4">
      <c r="A6" s="48"/>
      <c r="B6" s="48"/>
      <c r="C6" s="48"/>
      <c r="D6" s="78" t="s">
        <v>50</v>
      </c>
    </row>
    <row r="7" spans="1:4" ht="13.35" customHeight="1">
      <c r="A7" s="179" t="s">
        <v>237</v>
      </c>
      <c r="B7" s="179" t="s">
        <v>238</v>
      </c>
      <c r="C7" s="179" t="s">
        <v>239</v>
      </c>
      <c r="D7" s="179" t="s">
        <v>240</v>
      </c>
    </row>
    <row r="8" spans="1:4" ht="13.35" customHeight="1">
      <c r="A8" s="179"/>
      <c r="B8" s="179"/>
      <c r="C8" s="179"/>
      <c r="D8" s="179"/>
    </row>
    <row r="9" spans="1:4" ht="14.4">
      <c r="A9" s="75" t="s">
        <v>16</v>
      </c>
      <c r="B9" s="100"/>
      <c r="C9" s="100"/>
      <c r="D9" s="100"/>
    </row>
    <row r="10" spans="1:4" ht="14.4">
      <c r="A10" s="75" t="s">
        <v>241</v>
      </c>
      <c r="B10" s="100"/>
      <c r="C10" s="100"/>
      <c r="D10" s="100"/>
    </row>
    <row r="11" spans="1:4" ht="14.4">
      <c r="A11" s="75" t="s">
        <v>242</v>
      </c>
      <c r="B11" s="100"/>
      <c r="C11" s="100"/>
      <c r="D11" s="100"/>
    </row>
    <row r="12" spans="1:4" ht="14.4">
      <c r="A12" s="74" t="s">
        <v>6</v>
      </c>
      <c r="B12" s="100"/>
      <c r="C12" s="100"/>
      <c r="D12" s="100"/>
    </row>
    <row r="13" spans="1:4">
      <c r="A13" s="48"/>
      <c r="B13" s="48"/>
      <c r="C13" s="48"/>
      <c r="D13" s="48"/>
    </row>
    <row r="14" spans="1:4">
      <c r="A14" s="178" t="s">
        <v>388</v>
      </c>
      <c r="B14" s="178"/>
      <c r="C14" s="178"/>
      <c r="D14" s="178"/>
    </row>
    <row r="15" spans="1:4">
      <c r="A15" s="178" t="s">
        <v>319</v>
      </c>
      <c r="B15" s="178"/>
      <c r="C15" s="178"/>
      <c r="D15" s="178"/>
    </row>
    <row r="16" spans="1:4">
      <c r="A16" s="178"/>
      <c r="B16" s="178"/>
      <c r="C16" s="178"/>
      <c r="D16" s="178"/>
    </row>
    <row r="17" spans="1:4">
      <c r="A17" s="178"/>
      <c r="B17" s="178"/>
      <c r="C17" s="178"/>
      <c r="D17" s="178"/>
    </row>
    <row r="18" spans="1:4">
      <c r="A18" s="178"/>
      <c r="B18" s="178"/>
      <c r="C18" s="178"/>
      <c r="D18" s="178"/>
    </row>
    <row r="19" spans="1:4">
      <c r="A19" s="178"/>
      <c r="B19" s="178"/>
      <c r="C19" s="178"/>
      <c r="D19" s="178"/>
    </row>
    <row r="20" spans="1:4">
      <c r="A20" s="178"/>
      <c r="B20" s="178"/>
      <c r="C20" s="178"/>
      <c r="D20" s="178"/>
    </row>
    <row r="21" spans="1:4">
      <c r="A21" s="178"/>
      <c r="B21" s="178"/>
      <c r="C21" s="178"/>
      <c r="D21" s="178"/>
    </row>
    <row r="22" spans="1:4">
      <c r="A22" s="178"/>
      <c r="B22" s="178"/>
      <c r="C22" s="178"/>
      <c r="D22" s="178"/>
    </row>
    <row r="23" spans="1:4">
      <c r="A23" s="178"/>
      <c r="B23" s="178"/>
      <c r="C23" s="178"/>
      <c r="D23" s="178"/>
    </row>
    <row r="24" spans="1:4">
      <c r="A24" s="178"/>
      <c r="B24" s="178"/>
      <c r="C24" s="178"/>
      <c r="D24" s="178"/>
    </row>
    <row r="25" spans="1:4">
      <c r="A25" s="178"/>
      <c r="B25" s="178"/>
      <c r="C25" s="178"/>
      <c r="D25" s="178"/>
    </row>
    <row r="26" spans="1:4">
      <c r="A26" s="178"/>
      <c r="B26" s="178"/>
      <c r="C26" s="178"/>
      <c r="D26" s="178"/>
    </row>
    <row r="27" spans="1:4">
      <c r="A27" s="178"/>
      <c r="B27" s="178"/>
      <c r="C27" s="178"/>
      <c r="D27" s="178"/>
    </row>
    <row r="28" spans="1:4">
      <c r="A28" s="178"/>
      <c r="B28" s="178"/>
      <c r="C28" s="178"/>
      <c r="D28" s="178"/>
    </row>
    <row r="29" spans="1:4">
      <c r="A29" s="147"/>
      <c r="B29" s="147"/>
      <c r="C29" s="147"/>
      <c r="D29" s="147"/>
    </row>
    <row r="30" spans="1:4">
      <c r="A30" s="147"/>
      <c r="B30" s="147"/>
      <c r="C30" s="147"/>
      <c r="D30" s="147"/>
    </row>
    <row r="31" spans="1:4">
      <c r="A31" s="147"/>
      <c r="B31" s="147"/>
      <c r="C31" s="147"/>
      <c r="D31" s="147"/>
    </row>
    <row r="32" spans="1:4">
      <c r="A32" s="147"/>
      <c r="B32" s="147"/>
      <c r="C32" s="147"/>
      <c r="D32" s="147"/>
    </row>
    <row r="33" spans="1:4">
      <c r="A33" s="178"/>
      <c r="B33" s="178"/>
      <c r="C33" s="178"/>
      <c r="D33" s="178"/>
    </row>
    <row r="34" spans="1:4">
      <c r="A34" s="178"/>
      <c r="B34" s="178"/>
      <c r="C34" s="178"/>
      <c r="D34" s="178"/>
    </row>
    <row r="35" spans="1:4">
      <c r="A35" s="178"/>
      <c r="B35" s="178"/>
      <c r="C35" s="178"/>
      <c r="D35" s="178"/>
    </row>
    <row r="36" spans="1:4">
      <c r="A36" s="178"/>
      <c r="B36" s="178"/>
      <c r="C36" s="178"/>
      <c r="D36" s="178"/>
    </row>
    <row r="37" spans="1:4">
      <c r="A37" s="178"/>
      <c r="B37" s="178"/>
      <c r="C37" s="178"/>
      <c r="D37" s="178"/>
    </row>
    <row r="38" spans="1:4">
      <c r="A38" s="178"/>
      <c r="B38" s="178"/>
      <c r="C38" s="178"/>
      <c r="D38" s="178"/>
    </row>
    <row r="39" spans="1:4">
      <c r="A39" s="176"/>
      <c r="B39" s="176"/>
      <c r="C39" s="176"/>
      <c r="D39" s="176"/>
    </row>
    <row r="40" spans="1:4">
      <c r="A40" s="176"/>
      <c r="B40" s="176"/>
      <c r="C40" s="176"/>
      <c r="D40" s="176"/>
    </row>
    <row r="41" spans="1:4">
      <c r="A41" s="176"/>
      <c r="B41" s="176"/>
      <c r="C41" s="176"/>
      <c r="D41" s="176"/>
    </row>
    <row r="42" spans="1:4">
      <c r="A42" s="177"/>
      <c r="B42" s="177"/>
      <c r="C42" s="177"/>
      <c r="D42" s="177"/>
    </row>
    <row r="43" spans="1:4">
      <c r="A43" s="177"/>
      <c r="B43" s="177"/>
      <c r="C43" s="177"/>
      <c r="D43" s="177"/>
    </row>
    <row r="44" spans="1:4">
      <c r="A44" s="48"/>
      <c r="B44" s="48"/>
      <c r="C44" s="48"/>
      <c r="D44" s="48"/>
    </row>
    <row r="45" spans="1:4">
      <c r="A45" s="48"/>
      <c r="B45" s="48"/>
      <c r="C45" s="48"/>
      <c r="D45" s="48"/>
    </row>
    <row r="46" spans="1:4">
      <c r="A46" s="48"/>
      <c r="B46" s="48"/>
      <c r="C46" s="48"/>
      <c r="D46" s="48"/>
    </row>
    <row r="47" spans="1:4">
      <c r="A47" s="48"/>
      <c r="B47" s="48"/>
      <c r="C47" s="48"/>
      <c r="D47" s="48"/>
    </row>
  </sheetData>
  <mergeCells count="30">
    <mergeCell ref="A7:A8"/>
    <mergeCell ref="B7:B8"/>
    <mergeCell ref="C7:C8"/>
    <mergeCell ref="D7:D8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</mergeCells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2"/>
  <sheetViews>
    <sheetView workbookViewId="0">
      <selection activeCell="B3" sqref="B3"/>
    </sheetView>
  </sheetViews>
  <sheetFormatPr defaultRowHeight="13.2"/>
  <cols>
    <col min="1" max="1" width="14.88671875" customWidth="1"/>
    <col min="2" max="2" width="12.44140625" customWidth="1"/>
    <col min="3" max="3" width="15" customWidth="1"/>
    <col min="4" max="5" width="14.5546875" customWidth="1"/>
    <col min="6" max="6" width="15.44140625" customWidth="1"/>
  </cols>
  <sheetData>
    <row r="2" spans="1:6">
      <c r="A2" t="s">
        <v>316</v>
      </c>
      <c r="B2">
        <v>2023</v>
      </c>
    </row>
    <row r="3" spans="1:6">
      <c r="A3" s="180" t="s">
        <v>269</v>
      </c>
    </row>
    <row r="4" spans="1:6">
      <c r="A4" s="180"/>
    </row>
    <row r="6" spans="1:6" ht="14.4">
      <c r="A6" s="54" t="s">
        <v>244</v>
      </c>
    </row>
    <row r="8" spans="1:6" ht="26.4">
      <c r="A8" s="59" t="s">
        <v>245</v>
      </c>
      <c r="B8" s="59" t="s">
        <v>246</v>
      </c>
      <c r="C8" s="59" t="s">
        <v>247</v>
      </c>
      <c r="D8" s="59" t="s">
        <v>248</v>
      </c>
    </row>
    <row r="9" spans="1:6" ht="48.6">
      <c r="A9" s="76" t="s">
        <v>273</v>
      </c>
      <c r="B9" s="101">
        <v>42199427</v>
      </c>
      <c r="C9" s="102">
        <v>4219942</v>
      </c>
      <c r="D9" s="104">
        <v>94.808599999999998</v>
      </c>
    </row>
    <row r="10" spans="1:6" ht="32.4">
      <c r="A10" s="76" t="s">
        <v>261</v>
      </c>
      <c r="B10" s="101">
        <v>2307830</v>
      </c>
      <c r="C10" s="102">
        <v>230783</v>
      </c>
      <c r="D10" s="104">
        <v>5.19</v>
      </c>
    </row>
    <row r="11" spans="1:6" ht="16.2">
      <c r="A11" s="76" t="s">
        <v>262</v>
      </c>
      <c r="B11" s="101">
        <v>173</v>
      </c>
      <c r="C11" s="102">
        <v>17</v>
      </c>
      <c r="D11" s="104">
        <v>1.4E-3</v>
      </c>
    </row>
    <row r="12" spans="1:6" ht="16.2">
      <c r="A12" s="148" t="s">
        <v>318</v>
      </c>
      <c r="B12" s="149" t="s">
        <v>336</v>
      </c>
      <c r="C12" s="150" t="s">
        <v>346</v>
      </c>
      <c r="D12" s="103">
        <v>100</v>
      </c>
    </row>
    <row r="14" spans="1:6" ht="14.4">
      <c r="A14" s="54" t="s">
        <v>144</v>
      </c>
    </row>
    <row r="16" spans="1:6" ht="52.8">
      <c r="A16" s="59" t="s">
        <v>151</v>
      </c>
      <c r="B16" s="59" t="s">
        <v>145</v>
      </c>
      <c r="C16" s="59" t="s">
        <v>146</v>
      </c>
      <c r="D16" s="59" t="s">
        <v>147</v>
      </c>
      <c r="E16" s="59" t="s">
        <v>149</v>
      </c>
      <c r="F16" s="59" t="s">
        <v>148</v>
      </c>
    </row>
    <row r="17" spans="1:6">
      <c r="A17" s="62"/>
      <c r="B17" s="62"/>
      <c r="C17" s="62"/>
      <c r="D17" s="62"/>
      <c r="E17" s="62"/>
      <c r="F17" s="62"/>
    </row>
    <row r="18" spans="1:6" ht="14.4" customHeight="1"/>
    <row r="19" spans="1:6" ht="14.4">
      <c r="A19" s="63" t="s">
        <v>150</v>
      </c>
    </row>
    <row r="21" spans="1:6" ht="26.4">
      <c r="A21" s="59" t="s">
        <v>152</v>
      </c>
      <c r="B21" s="59" t="s">
        <v>145</v>
      </c>
      <c r="C21" s="59" t="s">
        <v>153</v>
      </c>
      <c r="D21" s="59" t="s">
        <v>154</v>
      </c>
    </row>
    <row r="22" spans="1:6">
      <c r="A22" s="62"/>
      <c r="B22" s="62"/>
      <c r="C22" s="62"/>
      <c r="D22" s="62"/>
    </row>
  </sheetData>
  <mergeCells count="1">
    <mergeCell ref="A3:A4"/>
  </mergeCells>
  <pageMargins left="0.7" right="0.7" top="0.75" bottom="0.75" header="0.3" footer="0.3"/>
  <pageSetup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1"/>
  <sheetViews>
    <sheetView zoomScale="115" zoomScaleNormal="115" workbookViewId="0">
      <selection activeCell="C29" sqref="C29"/>
    </sheetView>
  </sheetViews>
  <sheetFormatPr defaultColWidth="8.88671875" defaultRowHeight="13.2"/>
  <cols>
    <col min="1" max="1" width="40.109375" style="7" customWidth="1"/>
    <col min="2" max="2" width="19" style="7" customWidth="1"/>
    <col min="3" max="4" width="18.88671875" style="7" customWidth="1"/>
    <col min="5" max="16384" width="8.88671875" style="7"/>
  </cols>
  <sheetData>
    <row r="1" spans="1:3">
      <c r="A1" s="7" t="s">
        <v>358</v>
      </c>
    </row>
    <row r="2" spans="1:3">
      <c r="A2" s="182" t="s">
        <v>270</v>
      </c>
    </row>
    <row r="3" spans="1:3">
      <c r="A3" s="182"/>
    </row>
    <row r="5" spans="1:3" ht="29.4" customHeight="1">
      <c r="A5" s="181" t="s">
        <v>249</v>
      </c>
      <c r="B5" s="181"/>
      <c r="C5" s="181"/>
    </row>
    <row r="7" spans="1:3" ht="43.2">
      <c r="A7" s="31" t="s">
        <v>206</v>
      </c>
      <c r="B7" s="83" t="s">
        <v>347</v>
      </c>
      <c r="C7" s="83" t="s">
        <v>353</v>
      </c>
    </row>
    <row r="8" spans="1:3">
      <c r="A8" s="75" t="s">
        <v>200</v>
      </c>
      <c r="B8" s="67"/>
      <c r="C8" s="67"/>
    </row>
    <row r="9" spans="1:3">
      <c r="A9" s="75" t="s">
        <v>201</v>
      </c>
      <c r="B9" s="77"/>
      <c r="C9" s="77"/>
    </row>
    <row r="10" spans="1:3">
      <c r="A10" s="75" t="s">
        <v>202</v>
      </c>
      <c r="B10" s="75"/>
      <c r="C10" s="75"/>
    </row>
    <row r="11" spans="1:3">
      <c r="A11" s="75" t="s">
        <v>203</v>
      </c>
      <c r="B11" s="75"/>
      <c r="C11" s="75"/>
    </row>
    <row r="12" spans="1:3">
      <c r="A12" s="75" t="s">
        <v>204</v>
      </c>
      <c r="B12" s="75"/>
      <c r="C12" s="75"/>
    </row>
    <row r="13" spans="1:3">
      <c r="A13" s="75" t="s">
        <v>205</v>
      </c>
      <c r="B13" s="75"/>
      <c r="C13" s="75"/>
    </row>
    <row r="15" spans="1:3" ht="14.4">
      <c r="A15" s="63" t="s">
        <v>250</v>
      </c>
    </row>
    <row r="16" spans="1:3">
      <c r="A16" s="11"/>
    </row>
    <row r="17" spans="1:3" ht="51.6" customHeight="1">
      <c r="A17" s="31"/>
      <c r="B17" s="83" t="s">
        <v>353</v>
      </c>
      <c r="C17" s="83" t="s">
        <v>389</v>
      </c>
    </row>
    <row r="18" spans="1:3">
      <c r="A18" s="33" t="s">
        <v>89</v>
      </c>
      <c r="B18" s="34">
        <v>6</v>
      </c>
      <c r="C18" s="34">
        <v>6</v>
      </c>
    </row>
    <row r="19" spans="1:3">
      <c r="A19" s="33" t="s">
        <v>90</v>
      </c>
      <c r="B19" s="34">
        <v>82</v>
      </c>
      <c r="C19" s="34">
        <v>80</v>
      </c>
    </row>
    <row r="20" spans="1:3" ht="14.4">
      <c r="A20" s="31" t="s">
        <v>6</v>
      </c>
      <c r="B20" s="32">
        <f>SUM(B18:B19)</f>
        <v>88</v>
      </c>
      <c r="C20" s="32">
        <v>86</v>
      </c>
    </row>
    <row r="21" spans="1:3">
      <c r="A21" s="11"/>
    </row>
    <row r="22" spans="1:3">
      <c r="A22" s="22"/>
      <c r="B22" s="23"/>
      <c r="C22" s="23"/>
    </row>
    <row r="23" spans="1:3">
      <c r="A23" s="22"/>
      <c r="B23" s="23"/>
      <c r="C23" s="23"/>
    </row>
    <row r="24" spans="1:3" ht="52.35" customHeight="1">
      <c r="A24" s="31"/>
      <c r="B24" s="83" t="s">
        <v>353</v>
      </c>
      <c r="C24" s="83" t="s">
        <v>389</v>
      </c>
    </row>
    <row r="25" spans="1:3">
      <c r="A25" s="33" t="s">
        <v>92</v>
      </c>
      <c r="B25" s="105">
        <v>202977</v>
      </c>
      <c r="C25" s="105">
        <v>242188</v>
      </c>
    </row>
    <row r="26" spans="1:3">
      <c r="A26" s="33" t="s">
        <v>91</v>
      </c>
      <c r="B26" s="106">
        <v>5020637</v>
      </c>
      <c r="C26" s="106">
        <v>6012394</v>
      </c>
    </row>
    <row r="27" spans="1:3">
      <c r="A27" s="33" t="s">
        <v>93</v>
      </c>
      <c r="B27" s="105">
        <v>241145</v>
      </c>
      <c r="C27" s="105">
        <v>298824</v>
      </c>
    </row>
    <row r="28" spans="1:3">
      <c r="A28" s="33" t="s">
        <v>320</v>
      </c>
      <c r="B28" s="105">
        <v>104528</v>
      </c>
      <c r="C28" s="105">
        <v>135276</v>
      </c>
    </row>
    <row r="29" spans="1:3">
      <c r="A29" s="33" t="s">
        <v>94</v>
      </c>
      <c r="B29" s="8"/>
      <c r="C29" s="8"/>
    </row>
    <row r="30" spans="1:3">
      <c r="A30" s="40"/>
    </row>
    <row r="31" spans="1:3">
      <c r="A31" s="22"/>
      <c r="B31" s="24"/>
      <c r="C31" s="24"/>
    </row>
  </sheetData>
  <mergeCells count="2">
    <mergeCell ref="A5:C5"/>
    <mergeCell ref="A2:A3"/>
  </mergeCells>
  <pageMargins left="0.7" right="0.7" top="0.75" bottom="0.75" header="0.3" footer="0.3"/>
  <pageSetup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9"/>
  <sheetViews>
    <sheetView topLeftCell="A101" zoomScale="145" zoomScaleNormal="145" workbookViewId="0">
      <selection activeCell="G115" sqref="G115"/>
    </sheetView>
  </sheetViews>
  <sheetFormatPr defaultColWidth="8.88671875" defaultRowHeight="12"/>
  <cols>
    <col min="1" max="1" width="8.44140625" style="107" customWidth="1"/>
    <col min="2" max="2" width="28.88671875" style="107" customWidth="1"/>
    <col min="3" max="3" width="11.6640625" style="107" customWidth="1"/>
    <col min="4" max="4" width="18.5546875" style="107" bestFit="1" customWidth="1"/>
    <col min="5" max="5" width="16.77734375" style="107" bestFit="1" customWidth="1"/>
    <col min="6" max="16384" width="8.88671875" style="107"/>
  </cols>
  <sheetData>
    <row r="1" spans="1:5">
      <c r="A1" s="183" t="s">
        <v>390</v>
      </c>
      <c r="B1" s="183"/>
      <c r="C1" s="126"/>
    </row>
    <row r="2" spans="1:5">
      <c r="A2" s="183"/>
      <c r="B2" s="183"/>
      <c r="C2" s="126"/>
    </row>
    <row r="4" spans="1:5">
      <c r="A4" s="108" t="s">
        <v>95</v>
      </c>
      <c r="B4" s="108"/>
      <c r="C4" s="108"/>
      <c r="D4" s="108"/>
    </row>
    <row r="6" spans="1:5">
      <c r="A6" s="109" t="s">
        <v>96</v>
      </c>
      <c r="B6" s="110"/>
      <c r="C6" s="110"/>
      <c r="D6" s="111"/>
      <c r="E6" s="111"/>
    </row>
    <row r="7" spans="1:5">
      <c r="A7" s="110"/>
      <c r="B7" s="110"/>
      <c r="C7" s="110"/>
      <c r="D7" s="111"/>
      <c r="E7" s="111"/>
    </row>
    <row r="8" spans="1:5">
      <c r="A8" s="110"/>
      <c r="B8" s="110"/>
      <c r="C8" s="110"/>
      <c r="D8" s="112" t="s">
        <v>104</v>
      </c>
      <c r="E8" s="112" t="s">
        <v>104</v>
      </c>
    </row>
    <row r="9" spans="1:5">
      <c r="A9" s="110"/>
      <c r="B9" s="110"/>
      <c r="C9" s="110"/>
      <c r="D9" s="112" t="s">
        <v>105</v>
      </c>
      <c r="E9" s="112" t="s">
        <v>105</v>
      </c>
    </row>
    <row r="10" spans="1:5">
      <c r="A10" s="113" t="s">
        <v>97</v>
      </c>
      <c r="B10" s="110"/>
      <c r="C10" s="110"/>
      <c r="D10" s="114" t="s">
        <v>351</v>
      </c>
      <c r="E10" s="114" t="s">
        <v>391</v>
      </c>
    </row>
    <row r="11" spans="1:5">
      <c r="A11" s="110"/>
      <c r="B11" s="110"/>
      <c r="C11" s="110"/>
      <c r="D11" s="111"/>
      <c r="E11" s="111"/>
    </row>
    <row r="12" spans="1:5" ht="13.2">
      <c r="A12" s="119"/>
      <c r="B12" s="127" t="s">
        <v>313</v>
      </c>
      <c r="C12" s="128">
        <v>30246829</v>
      </c>
      <c r="D12" s="120" t="s">
        <v>392</v>
      </c>
      <c r="E12" s="120" t="s">
        <v>393</v>
      </c>
    </row>
    <row r="13" spans="1:5">
      <c r="A13" s="119"/>
      <c r="B13" s="129" t="s">
        <v>314</v>
      </c>
      <c r="C13" s="130">
        <v>11478976</v>
      </c>
      <c r="D13" s="121"/>
      <c r="E13" s="121"/>
    </row>
    <row r="14" spans="1:5">
      <c r="A14" s="119"/>
      <c r="B14" s="119"/>
      <c r="C14" s="119"/>
      <c r="D14" s="122" t="s">
        <v>104</v>
      </c>
      <c r="E14" s="122" t="s">
        <v>104</v>
      </c>
    </row>
    <row r="15" spans="1:5">
      <c r="A15" s="119"/>
      <c r="B15" s="119"/>
      <c r="C15" s="119"/>
      <c r="D15" s="122" t="s">
        <v>105</v>
      </c>
      <c r="E15" s="122" t="s">
        <v>105</v>
      </c>
    </row>
    <row r="16" spans="1:5">
      <c r="A16" s="123" t="s">
        <v>98</v>
      </c>
      <c r="B16" s="124"/>
      <c r="C16" s="124"/>
      <c r="D16" s="125" t="s">
        <v>351</v>
      </c>
      <c r="E16" s="125" t="s">
        <v>362</v>
      </c>
    </row>
    <row r="17" spans="1:5">
      <c r="A17" s="110"/>
      <c r="B17" s="110"/>
      <c r="C17" s="110"/>
      <c r="D17" s="111"/>
      <c r="E17" s="111"/>
    </row>
    <row r="18" spans="1:5" ht="13.2">
      <c r="A18" s="110"/>
      <c r="B18" s="115" t="s">
        <v>303</v>
      </c>
      <c r="C18" s="128">
        <v>28257306</v>
      </c>
      <c r="D18" s="116" t="s">
        <v>394</v>
      </c>
      <c r="E18" s="116" t="s">
        <v>395</v>
      </c>
    </row>
    <row r="19" spans="1:5">
      <c r="A19" s="110"/>
      <c r="B19" s="110" t="s">
        <v>99</v>
      </c>
      <c r="C19" s="130">
        <v>11478976</v>
      </c>
      <c r="D19" s="111"/>
      <c r="E19" s="111"/>
    </row>
    <row r="20" spans="1:5">
      <c r="A20" s="110"/>
      <c r="B20" s="110"/>
      <c r="C20" s="110"/>
      <c r="D20" s="111"/>
      <c r="E20" s="111"/>
    </row>
    <row r="21" spans="1:5">
      <c r="A21" s="110"/>
      <c r="B21" s="110"/>
      <c r="C21" s="110"/>
      <c r="D21" s="111"/>
      <c r="E21" s="111"/>
    </row>
    <row r="22" spans="1:5">
      <c r="A22" s="109" t="s">
        <v>100</v>
      </c>
      <c r="B22" s="110"/>
      <c r="C22" s="110"/>
    </row>
    <row r="23" spans="1:5">
      <c r="A23" s="109"/>
      <c r="B23" s="110"/>
      <c r="C23" s="110"/>
      <c r="D23" s="112" t="s">
        <v>104</v>
      </c>
      <c r="E23" s="112" t="s">
        <v>104</v>
      </c>
    </row>
    <row r="24" spans="1:5">
      <c r="A24" s="110"/>
      <c r="B24" s="110"/>
      <c r="C24" s="110"/>
      <c r="D24" s="112" t="s">
        <v>105</v>
      </c>
      <c r="E24" s="112" t="s">
        <v>105</v>
      </c>
    </row>
    <row r="25" spans="1:5">
      <c r="A25" s="113" t="s">
        <v>101</v>
      </c>
      <c r="B25" s="110"/>
      <c r="C25" s="110"/>
      <c r="D25" s="114" t="s">
        <v>351</v>
      </c>
      <c r="E25" s="114" t="s">
        <v>362</v>
      </c>
    </row>
    <row r="26" spans="1:5">
      <c r="A26" s="110"/>
      <c r="B26" s="110"/>
      <c r="C26" s="110"/>
      <c r="D26" s="111"/>
      <c r="E26" s="111"/>
    </row>
    <row r="27" spans="1:5" ht="13.2">
      <c r="A27" s="110"/>
      <c r="B27" s="115" t="s">
        <v>304</v>
      </c>
      <c r="C27" s="128">
        <v>8661744</v>
      </c>
      <c r="D27" s="117" t="s">
        <v>396</v>
      </c>
      <c r="E27" s="117" t="s">
        <v>397</v>
      </c>
    </row>
    <row r="28" spans="1:5">
      <c r="A28" s="110"/>
      <c r="B28" s="110" t="s">
        <v>102</v>
      </c>
      <c r="C28" s="130">
        <v>58812524</v>
      </c>
      <c r="D28" s="111"/>
      <c r="E28" s="111"/>
    </row>
    <row r="29" spans="1:5">
      <c r="A29" s="110"/>
      <c r="B29" s="110"/>
      <c r="C29" s="110"/>
      <c r="D29" s="111"/>
      <c r="E29" s="111"/>
    </row>
    <row r="30" spans="1:5">
      <c r="A30" s="113" t="s">
        <v>103</v>
      </c>
      <c r="B30" s="110"/>
      <c r="C30" s="110"/>
      <c r="D30" s="111"/>
      <c r="E30" s="111"/>
    </row>
    <row r="31" spans="1:5">
      <c r="A31" s="109"/>
      <c r="B31" s="110"/>
      <c r="C31" s="110"/>
      <c r="D31" s="111"/>
      <c r="E31" s="111"/>
    </row>
    <row r="32" spans="1:5">
      <c r="A32" s="110"/>
      <c r="B32" s="110"/>
      <c r="C32" s="110"/>
      <c r="D32" s="112" t="s">
        <v>104</v>
      </c>
      <c r="E32" s="112" t="s">
        <v>104</v>
      </c>
    </row>
    <row r="33" spans="1:5">
      <c r="A33" s="110"/>
      <c r="B33" s="110"/>
      <c r="C33" s="110"/>
      <c r="D33" s="112" t="s">
        <v>105</v>
      </c>
      <c r="E33" s="112" t="s">
        <v>105</v>
      </c>
    </row>
    <row r="34" spans="1:5">
      <c r="A34" s="110"/>
      <c r="B34" s="110"/>
      <c r="C34" s="110"/>
      <c r="D34" s="114" t="s">
        <v>351</v>
      </c>
      <c r="E34" s="114" t="s">
        <v>362</v>
      </c>
    </row>
    <row r="35" spans="1:5">
      <c r="A35" s="110"/>
      <c r="B35" s="110"/>
      <c r="C35" s="110"/>
      <c r="D35" s="111"/>
      <c r="E35" s="111"/>
    </row>
    <row r="36" spans="1:5" ht="13.8" customHeight="1">
      <c r="A36" s="184" t="s">
        <v>305</v>
      </c>
      <c r="B36" s="184"/>
      <c r="C36" s="128">
        <v>13998561</v>
      </c>
      <c r="D36" s="118" t="s">
        <v>398</v>
      </c>
      <c r="E36" s="118" t="s">
        <v>399</v>
      </c>
    </row>
    <row r="37" spans="1:5">
      <c r="A37" s="110"/>
      <c r="B37" s="110" t="s">
        <v>106</v>
      </c>
      <c r="C37" s="130">
        <v>220987</v>
      </c>
      <c r="D37" s="111"/>
      <c r="E37" s="111"/>
    </row>
    <row r="38" spans="1:5">
      <c r="A38" s="110"/>
      <c r="B38" s="110"/>
      <c r="C38" s="110"/>
      <c r="D38" s="111"/>
      <c r="E38" s="111"/>
    </row>
    <row r="39" spans="1:5">
      <c r="A39" s="109" t="s">
        <v>107</v>
      </c>
      <c r="B39" s="110"/>
      <c r="C39" s="110"/>
      <c r="D39" s="111"/>
      <c r="E39" s="111"/>
    </row>
    <row r="40" spans="1:5">
      <c r="A40" s="110"/>
      <c r="B40" s="110"/>
      <c r="C40" s="110"/>
      <c r="D40" s="111"/>
      <c r="E40" s="111"/>
    </row>
    <row r="41" spans="1:5">
      <c r="A41" s="113" t="s">
        <v>108</v>
      </c>
      <c r="B41" s="110"/>
      <c r="C41" s="110"/>
      <c r="D41" s="111"/>
      <c r="E41" s="111"/>
    </row>
    <row r="42" spans="1:5">
      <c r="A42" s="110"/>
      <c r="B42" s="110"/>
      <c r="C42" s="110"/>
      <c r="D42" s="111"/>
      <c r="E42" s="111"/>
    </row>
    <row r="43" spans="1:5">
      <c r="A43" s="110"/>
      <c r="B43" s="110"/>
      <c r="C43" s="110"/>
      <c r="D43" s="112" t="s">
        <v>104</v>
      </c>
      <c r="E43" s="112" t="s">
        <v>104</v>
      </c>
    </row>
    <row r="44" spans="1:5">
      <c r="A44" s="110"/>
      <c r="B44" s="110"/>
      <c r="C44" s="110"/>
      <c r="D44" s="112" t="s">
        <v>105</v>
      </c>
      <c r="E44" s="112" t="s">
        <v>105</v>
      </c>
    </row>
    <row r="45" spans="1:5">
      <c r="A45" s="110"/>
      <c r="B45" s="110"/>
      <c r="C45" s="110"/>
      <c r="D45" s="114" t="s">
        <v>351</v>
      </c>
      <c r="E45" s="114" t="s">
        <v>362</v>
      </c>
    </row>
    <row r="46" spans="1:5">
      <c r="A46" s="110"/>
      <c r="B46" s="110"/>
      <c r="C46" s="110"/>
      <c r="D46" s="111"/>
      <c r="E46" s="111"/>
    </row>
    <row r="47" spans="1:5">
      <c r="A47" s="110"/>
      <c r="B47" s="115" t="s">
        <v>306</v>
      </c>
      <c r="C47" s="115" t="s">
        <v>400</v>
      </c>
      <c r="D47" s="118">
        <v>21.75</v>
      </c>
      <c r="E47" s="118">
        <v>22</v>
      </c>
    </row>
    <row r="48" spans="1:5">
      <c r="A48" s="110"/>
      <c r="B48" s="110" t="s">
        <v>109</v>
      </c>
      <c r="C48" s="110" t="s">
        <v>401</v>
      </c>
      <c r="D48" s="111"/>
      <c r="E48" s="111"/>
    </row>
    <row r="49" spans="1:5">
      <c r="A49" s="110"/>
      <c r="B49" s="110"/>
      <c r="C49" s="110"/>
      <c r="D49" s="111"/>
      <c r="E49" s="111"/>
    </row>
    <row r="50" spans="1:5">
      <c r="A50" s="113" t="s">
        <v>110</v>
      </c>
      <c r="B50" s="110"/>
      <c r="C50" s="110"/>
      <c r="D50" s="111"/>
      <c r="E50" s="111"/>
    </row>
    <row r="51" spans="1:5">
      <c r="A51" s="109"/>
      <c r="B51" s="110"/>
      <c r="C51" s="110"/>
      <c r="D51" s="111"/>
      <c r="E51" s="111"/>
    </row>
    <row r="52" spans="1:5">
      <c r="A52" s="110"/>
      <c r="B52" s="110"/>
      <c r="C52" s="110"/>
      <c r="D52" s="112" t="s">
        <v>104</v>
      </c>
      <c r="E52" s="112" t="s">
        <v>104</v>
      </c>
    </row>
    <row r="53" spans="1:5">
      <c r="A53" s="110"/>
      <c r="B53" s="110"/>
      <c r="C53" s="110"/>
      <c r="D53" s="112" t="s">
        <v>105</v>
      </c>
      <c r="E53" s="112" t="s">
        <v>105</v>
      </c>
    </row>
    <row r="54" spans="1:5">
      <c r="A54" s="110"/>
      <c r="B54" s="110"/>
      <c r="C54" s="110"/>
      <c r="D54" s="114" t="s">
        <v>351</v>
      </c>
      <c r="E54" s="114" t="s">
        <v>362</v>
      </c>
    </row>
    <row r="55" spans="1:5">
      <c r="A55" s="110"/>
      <c r="B55" s="110"/>
      <c r="C55" s="110"/>
      <c r="D55" s="112" t="s">
        <v>111</v>
      </c>
      <c r="E55" s="112" t="s">
        <v>111</v>
      </c>
    </row>
    <row r="56" spans="1:5">
      <c r="A56" s="110"/>
      <c r="B56" s="110"/>
      <c r="C56" s="110"/>
      <c r="D56" s="111"/>
      <c r="E56" s="111"/>
    </row>
    <row r="57" spans="1:5" ht="13.2">
      <c r="A57" s="110"/>
      <c r="B57" s="115" t="s">
        <v>307</v>
      </c>
      <c r="C57" s="115" t="s">
        <v>402</v>
      </c>
      <c r="D57" s="118">
        <v>58</v>
      </c>
      <c r="E57" s="118">
        <v>39</v>
      </c>
    </row>
    <row r="58" spans="1:5">
      <c r="A58" s="110"/>
      <c r="B58" s="110" t="s">
        <v>112</v>
      </c>
      <c r="C58" s="110" t="s">
        <v>403</v>
      </c>
      <c r="D58" s="111"/>
      <c r="E58" s="111"/>
    </row>
    <row r="59" spans="1:5">
      <c r="A59" s="110"/>
      <c r="B59" s="110"/>
      <c r="C59" s="110"/>
      <c r="D59" s="111"/>
      <c r="E59" s="111"/>
    </row>
    <row r="60" spans="1:5">
      <c r="A60" s="113" t="s">
        <v>113</v>
      </c>
      <c r="B60" s="110"/>
      <c r="C60" s="110"/>
      <c r="D60" s="111"/>
      <c r="E60" s="111"/>
    </row>
    <row r="61" spans="1:5">
      <c r="A61" s="109"/>
      <c r="B61" s="110"/>
      <c r="C61" s="110"/>
      <c r="D61" s="111"/>
      <c r="E61" s="111"/>
    </row>
    <row r="62" spans="1:5">
      <c r="A62" s="110"/>
      <c r="B62" s="110"/>
      <c r="C62" s="110"/>
      <c r="D62" s="112" t="s">
        <v>104</v>
      </c>
      <c r="E62" s="112" t="s">
        <v>104</v>
      </c>
    </row>
    <row r="63" spans="1:5">
      <c r="A63" s="110"/>
      <c r="B63" s="110"/>
      <c r="C63" s="110"/>
      <c r="D63" s="112" t="s">
        <v>105</v>
      </c>
      <c r="E63" s="112" t="s">
        <v>105</v>
      </c>
    </row>
    <row r="64" spans="1:5">
      <c r="A64" s="110"/>
      <c r="B64" s="110"/>
      <c r="C64" s="110"/>
      <c r="D64" s="114" t="s">
        <v>351</v>
      </c>
      <c r="E64" s="114" t="s">
        <v>362</v>
      </c>
    </row>
    <row r="65" spans="1:5">
      <c r="A65" s="110"/>
      <c r="B65" s="110"/>
      <c r="C65" s="110"/>
      <c r="D65" s="112" t="s">
        <v>111</v>
      </c>
      <c r="E65" s="112" t="s">
        <v>111</v>
      </c>
    </row>
    <row r="66" spans="1:5">
      <c r="A66" s="110"/>
      <c r="B66" s="110"/>
      <c r="C66" s="110"/>
      <c r="D66" s="111"/>
      <c r="E66" s="111"/>
    </row>
    <row r="67" spans="1:5" ht="13.2">
      <c r="A67" s="110"/>
      <c r="B67" s="115" t="s">
        <v>308</v>
      </c>
      <c r="C67" s="115" t="s">
        <v>404</v>
      </c>
      <c r="D67" s="118">
        <v>48</v>
      </c>
      <c r="E67" s="118">
        <v>42</v>
      </c>
    </row>
    <row r="68" spans="1:5">
      <c r="A68" s="110"/>
      <c r="B68" s="110" t="s">
        <v>114</v>
      </c>
      <c r="C68" s="110" t="s">
        <v>405</v>
      </c>
      <c r="D68" s="111"/>
      <c r="E68" s="111"/>
    </row>
    <row r="69" spans="1:5">
      <c r="A69" s="110"/>
      <c r="B69" s="110"/>
      <c r="C69" s="110"/>
      <c r="D69" s="111"/>
      <c r="E69" s="111"/>
    </row>
    <row r="70" spans="1:5">
      <c r="A70" s="113" t="s">
        <v>124</v>
      </c>
      <c r="B70" s="110"/>
      <c r="C70" s="110"/>
      <c r="D70" s="111"/>
      <c r="E70" s="111"/>
    </row>
    <row r="71" spans="1:5">
      <c r="A71" s="110"/>
      <c r="B71" s="110"/>
      <c r="C71" s="110"/>
      <c r="D71" s="111"/>
      <c r="E71" s="111"/>
    </row>
    <row r="72" spans="1:5">
      <c r="A72" s="110"/>
      <c r="B72" s="110"/>
      <c r="C72" s="110"/>
      <c r="D72" s="112" t="s">
        <v>104</v>
      </c>
      <c r="E72" s="112" t="s">
        <v>104</v>
      </c>
    </row>
    <row r="73" spans="1:5">
      <c r="A73" s="110"/>
      <c r="B73" s="110"/>
      <c r="C73" s="110"/>
      <c r="D73" s="112" t="s">
        <v>105</v>
      </c>
      <c r="E73" s="112" t="s">
        <v>105</v>
      </c>
    </row>
    <row r="74" spans="1:5">
      <c r="A74" s="110"/>
      <c r="B74" s="110"/>
      <c r="C74" s="110"/>
      <c r="D74" s="114" t="s">
        <v>354</v>
      </c>
      <c r="E74" s="114" t="s">
        <v>362</v>
      </c>
    </row>
    <row r="75" spans="1:5">
      <c r="A75" s="110"/>
      <c r="B75" s="110"/>
      <c r="C75" s="110"/>
      <c r="D75" s="111"/>
      <c r="E75" s="111"/>
    </row>
    <row r="76" spans="1:5" ht="13.2">
      <c r="A76" s="110"/>
      <c r="B76" s="115" t="s">
        <v>309</v>
      </c>
      <c r="C76" s="115" t="s">
        <v>403</v>
      </c>
      <c r="D76" s="118">
        <v>0.66</v>
      </c>
      <c r="E76" s="118" t="s">
        <v>407</v>
      </c>
    </row>
    <row r="77" spans="1:5">
      <c r="A77" s="110"/>
      <c r="B77" s="110" t="s">
        <v>123</v>
      </c>
      <c r="C77" s="110" t="s">
        <v>406</v>
      </c>
      <c r="D77" s="111"/>
      <c r="E77" s="111"/>
    </row>
    <row r="78" spans="1:5">
      <c r="A78" s="110"/>
      <c r="B78" s="110"/>
      <c r="C78" s="110"/>
      <c r="D78" s="111"/>
      <c r="E78" s="111"/>
    </row>
    <row r="79" spans="1:5">
      <c r="A79" s="113" t="s">
        <v>115</v>
      </c>
      <c r="B79" s="110"/>
      <c r="C79" s="110"/>
      <c r="D79" s="111"/>
      <c r="E79" s="111"/>
    </row>
    <row r="80" spans="1:5">
      <c r="A80" s="110"/>
      <c r="B80" s="110"/>
      <c r="C80" s="110"/>
      <c r="D80" s="111"/>
      <c r="E80" s="111"/>
    </row>
    <row r="81" spans="1:5">
      <c r="A81" s="110"/>
      <c r="B81" s="110"/>
      <c r="C81" s="110"/>
      <c r="D81" s="112" t="s">
        <v>104</v>
      </c>
      <c r="E81" s="112" t="s">
        <v>104</v>
      </c>
    </row>
    <row r="82" spans="1:5">
      <c r="A82" s="110"/>
      <c r="B82" s="110"/>
      <c r="C82" s="110"/>
      <c r="D82" s="112" t="s">
        <v>105</v>
      </c>
      <c r="E82" s="112" t="s">
        <v>105</v>
      </c>
    </row>
    <row r="83" spans="1:5">
      <c r="A83" s="110"/>
      <c r="B83" s="110"/>
      <c r="C83" s="110"/>
      <c r="D83" s="114" t="s">
        <v>351</v>
      </c>
      <c r="E83" s="114" t="s">
        <v>362</v>
      </c>
    </row>
    <row r="84" spans="1:5">
      <c r="A84" s="110"/>
      <c r="B84" s="110"/>
      <c r="C84" s="110"/>
      <c r="D84" s="111"/>
      <c r="E84" s="111"/>
    </row>
    <row r="85" spans="1:5" ht="13.2">
      <c r="A85" s="110"/>
      <c r="B85" s="115" t="s">
        <v>310</v>
      </c>
      <c r="C85" s="115" t="s">
        <v>403</v>
      </c>
      <c r="D85" s="116">
        <v>0.46</v>
      </c>
      <c r="E85" s="116">
        <v>0.87</v>
      </c>
    </row>
    <row r="86" spans="1:5">
      <c r="A86" s="110"/>
      <c r="B86" s="110" t="s">
        <v>116</v>
      </c>
      <c r="C86" s="110" t="s">
        <v>408</v>
      </c>
      <c r="D86" s="111"/>
      <c r="E86" s="111"/>
    </row>
    <row r="87" spans="1:5">
      <c r="A87" s="110"/>
      <c r="B87" s="110"/>
      <c r="C87" s="110"/>
      <c r="D87" s="111"/>
      <c r="E87" s="111"/>
    </row>
    <row r="88" spans="1:5">
      <c r="A88" s="109" t="s">
        <v>117</v>
      </c>
      <c r="B88" s="110"/>
      <c r="C88" s="110"/>
      <c r="D88" s="111"/>
      <c r="E88" s="111"/>
    </row>
    <row r="89" spans="1:5">
      <c r="A89" s="110"/>
      <c r="B89" s="110"/>
      <c r="C89" s="110"/>
      <c r="D89" s="111"/>
      <c r="E89" s="111"/>
    </row>
    <row r="90" spans="1:5">
      <c r="A90" s="113" t="s">
        <v>118</v>
      </c>
      <c r="B90" s="110"/>
      <c r="C90" s="110"/>
      <c r="D90" s="111"/>
      <c r="E90" s="111"/>
    </row>
    <row r="91" spans="1:5">
      <c r="A91" s="109"/>
      <c r="B91" s="110"/>
      <c r="C91" s="110"/>
      <c r="D91" s="111"/>
      <c r="E91" s="111"/>
    </row>
    <row r="92" spans="1:5">
      <c r="A92" s="110"/>
      <c r="B92" s="110"/>
      <c r="C92" s="110"/>
      <c r="D92" s="112" t="s">
        <v>104</v>
      </c>
      <c r="E92" s="112" t="s">
        <v>104</v>
      </c>
    </row>
    <row r="93" spans="1:5">
      <c r="A93" s="110"/>
      <c r="B93" s="110"/>
      <c r="C93" s="110"/>
      <c r="D93" s="112" t="s">
        <v>105</v>
      </c>
      <c r="E93" s="112" t="s">
        <v>105</v>
      </c>
    </row>
    <row r="94" spans="1:5">
      <c r="A94" s="110"/>
      <c r="B94" s="110"/>
      <c r="C94" s="110"/>
      <c r="D94" s="114" t="s">
        <v>354</v>
      </c>
      <c r="E94" s="114" t="s">
        <v>391</v>
      </c>
    </row>
    <row r="95" spans="1:5">
      <c r="A95" s="110"/>
      <c r="B95" s="110"/>
      <c r="C95" s="110"/>
      <c r="D95" s="112" t="s">
        <v>119</v>
      </c>
      <c r="E95" s="112" t="s">
        <v>119</v>
      </c>
    </row>
    <row r="96" spans="1:5">
      <c r="A96" s="110"/>
      <c r="B96" s="110"/>
      <c r="C96" s="110"/>
      <c r="D96" s="111"/>
      <c r="E96" s="111"/>
    </row>
    <row r="97" spans="1:5" ht="18">
      <c r="A97" s="115" t="s">
        <v>311</v>
      </c>
      <c r="B97" s="110"/>
      <c r="C97" s="110" t="s">
        <v>410</v>
      </c>
      <c r="D97" s="116" t="s">
        <v>409</v>
      </c>
      <c r="E97" s="116" t="s">
        <v>412</v>
      </c>
    </row>
    <row r="98" spans="1:5">
      <c r="A98" s="110" t="s">
        <v>120</v>
      </c>
      <c r="B98" s="110"/>
      <c r="C98" s="110" t="s">
        <v>411</v>
      </c>
      <c r="D98" s="111"/>
      <c r="E98" s="111"/>
    </row>
    <row r="99" spans="1:5">
      <c r="A99" s="109"/>
      <c r="B99" s="110"/>
      <c r="C99" s="110"/>
      <c r="D99" s="111"/>
      <c r="E99" s="111"/>
    </row>
    <row r="100" spans="1:5">
      <c r="A100" s="113" t="s">
        <v>121</v>
      </c>
      <c r="B100" s="110"/>
      <c r="C100" s="110"/>
      <c r="D100" s="111"/>
      <c r="E100" s="111"/>
    </row>
    <row r="101" spans="1:5">
      <c r="A101" s="110"/>
      <c r="B101" s="110"/>
      <c r="C101" s="110"/>
      <c r="D101" s="111"/>
      <c r="E101" s="111"/>
    </row>
    <row r="102" spans="1:5">
      <c r="A102" s="110"/>
      <c r="B102" s="110"/>
      <c r="C102" s="110"/>
      <c r="D102" s="112" t="s">
        <v>104</v>
      </c>
      <c r="E102" s="112" t="s">
        <v>104</v>
      </c>
    </row>
    <row r="103" spans="1:5">
      <c r="A103" s="110"/>
      <c r="B103" s="110"/>
      <c r="C103" s="110"/>
      <c r="D103" s="112" t="s">
        <v>105</v>
      </c>
      <c r="E103" s="112" t="s">
        <v>105</v>
      </c>
    </row>
    <row r="104" spans="1:5">
      <c r="A104" s="110"/>
      <c r="B104" s="110"/>
      <c r="C104" s="110"/>
      <c r="D104" s="114" t="s">
        <v>351</v>
      </c>
      <c r="E104" s="114" t="s">
        <v>391</v>
      </c>
    </row>
    <row r="105" spans="1:5">
      <c r="A105" s="110"/>
      <c r="B105" s="110"/>
      <c r="C105" s="110"/>
      <c r="D105" s="112" t="s">
        <v>119</v>
      </c>
      <c r="E105" s="112" t="s">
        <v>119</v>
      </c>
    </row>
    <row r="106" spans="1:5">
      <c r="A106" s="110"/>
      <c r="B106" s="110"/>
      <c r="C106" s="110"/>
      <c r="D106" s="111"/>
      <c r="E106" s="111"/>
    </row>
    <row r="107" spans="1:5" ht="13.2">
      <c r="A107" s="110"/>
      <c r="B107" s="115" t="s">
        <v>312</v>
      </c>
      <c r="C107" s="115" t="s">
        <v>410</v>
      </c>
      <c r="D107" s="116">
        <v>7.77</v>
      </c>
      <c r="E107" s="116" t="s">
        <v>413</v>
      </c>
    </row>
    <row r="108" spans="1:5">
      <c r="A108" s="110"/>
      <c r="B108" s="110" t="s">
        <v>122</v>
      </c>
      <c r="C108" s="110" t="s">
        <v>403</v>
      </c>
      <c r="D108" s="111"/>
      <c r="E108" s="111"/>
    </row>
    <row r="109" spans="1:5">
      <c r="A109" s="110"/>
      <c r="B109" s="110"/>
      <c r="C109" s="110"/>
      <c r="D109" s="111"/>
      <c r="E109" s="111"/>
    </row>
  </sheetData>
  <mergeCells count="2">
    <mergeCell ref="A1:B2"/>
    <mergeCell ref="A36:B36"/>
  </mergeCells>
  <pageMargins left="0.7" right="0.7" top="0.4" bottom="0.17" header="0.3" footer="0.17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Nota1</vt:lpstr>
      <vt:lpstr>Nota2</vt:lpstr>
      <vt:lpstr>Nota3</vt:lpstr>
      <vt:lpstr>Nota4</vt:lpstr>
      <vt:lpstr>Nota5</vt:lpstr>
      <vt:lpstr>Nota 6</vt:lpstr>
      <vt:lpstr>Nota 7</vt:lpstr>
      <vt:lpstr>Nota8</vt:lpstr>
      <vt:lpstr>Nota9</vt:lpstr>
      <vt:lpstr>Nota10</vt:lpstr>
      <vt:lpstr>Nota11</vt:lpstr>
      <vt:lpstr>Nota1!_Ref126417489</vt:lpstr>
    </vt:vector>
  </TitlesOfParts>
  <Company>Nokia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Mircea</dc:creator>
  <cp:lastModifiedBy>PC</cp:lastModifiedBy>
  <cp:lastPrinted>2024-03-14T13:23:06Z</cp:lastPrinted>
  <dcterms:created xsi:type="dcterms:W3CDTF">2012-05-01T09:03:22Z</dcterms:created>
  <dcterms:modified xsi:type="dcterms:W3CDTF">2024-03-15T14:09:09Z</dcterms:modified>
</cp:coreProperties>
</file>